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05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28"/>
  <c r="D3" l="1"/>
  <c r="D4"/>
  <c r="C37" s="1"/>
  <c r="C17"/>
  <c r="D17" l="1"/>
</calcChain>
</file>

<file path=xl/sharedStrings.xml><?xml version="1.0" encoding="utf-8"?>
<sst xmlns="http://schemas.openxmlformats.org/spreadsheetml/2006/main" count="55" uniqueCount="46">
  <si>
    <t>Category</t>
  </si>
  <si>
    <t>Central Processing Units (CPU's)</t>
  </si>
  <si>
    <t>Laptop Computers</t>
  </si>
  <si>
    <t>Printers, Fax machines, Scanners, All-in-One Copiers-small</t>
  </si>
  <si>
    <t>Copier Machines - Large Floor Models</t>
  </si>
  <si>
    <t>Audio/Video equipment (VCR, DVD, Stereo)</t>
  </si>
  <si>
    <t>Batteries - UPS</t>
  </si>
  <si>
    <t>Telecommunication equipment - phones, cell phones, pagers</t>
  </si>
  <si>
    <t>Circuit boards, cables, copper yokes, power supplies, drives, CD-ROMs, tape keyboards, mice, game hardware, external device</t>
  </si>
  <si>
    <t>Weights</t>
  </si>
  <si>
    <t>Totals:</t>
  </si>
  <si>
    <t xml:space="preserve"> </t>
  </si>
  <si>
    <t>Small household appliances, - power tools, health/beauty</t>
  </si>
  <si>
    <t>Electronic Recycling Events held by AERC</t>
  </si>
  <si>
    <t>Television Disposal (all sizes)</t>
  </si>
  <si>
    <t>AERC Cost</t>
  </si>
  <si>
    <t>$21 per hour</t>
  </si>
  <si>
    <t>Time Event Starts</t>
  </si>
  <si>
    <t>Time Event Ends</t>
  </si>
  <si>
    <t>7:00 am - 5:00 pm</t>
  </si>
  <si>
    <t>this could fluctuate due to location of event- hours could be longer</t>
  </si>
  <si>
    <t>Time beginning and ending for employees ~10 hours</t>
  </si>
  <si>
    <t>Manpower for Events ~ 20 employees</t>
  </si>
  <si>
    <t>This includes two tractor trailers and 1 box truck to collect materials</t>
  </si>
  <si>
    <t>Cost includes fuel, insurance, general running of truck/tractors/trailers</t>
  </si>
  <si>
    <t>No Cost to AERC</t>
  </si>
  <si>
    <t>Both of the above items include transportation to send to proper recycling facility</t>
  </si>
  <si>
    <t>This hourly rate includes and average of drivers, warehouse and salaried personnel involved in</t>
  </si>
  <si>
    <t>working the event.  See box of total ~ cost (in red) of employees working.</t>
  </si>
  <si>
    <t>formula consists of hourly rate*number of hours worked*number of employees</t>
  </si>
  <si>
    <t>Total Weight collected on average for each event averages 30,000 lbs.</t>
  </si>
  <si>
    <t>Total Disposal Cost</t>
  </si>
  <si>
    <t>From Experience at least 50-60% of materials collected is a combination of TV's/Monitors/Terminals</t>
  </si>
  <si>
    <t>40%-45% are TV's and 10%-15% remaining are monitors/terminals</t>
  </si>
  <si>
    <t>Transportation Expense for Event</t>
  </si>
  <si>
    <t>Total Estimated Cost to run an E-Scrap Event</t>
  </si>
  <si>
    <t>Advertising for Event</t>
  </si>
  <si>
    <t>AERC would keep a detailed track of each event to report the final cost of each</t>
  </si>
  <si>
    <t>event.  Estimate 2-3 Events to be completed.</t>
  </si>
  <si>
    <t>From past events AERC has held, no Event has lasted shorter than 10 hours.</t>
  </si>
  <si>
    <t>Monitors/Terminals (all sizes)</t>
  </si>
  <si>
    <t>Rental of Forklift Truck</t>
  </si>
  <si>
    <t>collected are TV's/Monitors.  The remaining amount that is collected consists of materials listed above.  This material does not have</t>
  </si>
  <si>
    <t>a cost to recycle/handle once received by AERC.</t>
  </si>
  <si>
    <t>***See note listed below</t>
  </si>
  <si>
    <t>***Each Event that AERC has held has yielded on average 30,000 lbs of electronics collected.  As mentioned above 50%-60% of materials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</si>
</sst>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0" fontId="2" fillId="0" borderId="1" xfId="0" applyFont="1" applyBorder="1" applyAlignment="1">
      <alignment horizontal="right"/>
    </xf>
    <xf numFmtId="44" fontId="0" fillId="0" borderId="1" xfId="0" applyNumberFormat="1" applyBorder="1"/>
    <xf numFmtId="0" fontId="0" fillId="0" borderId="1" xfId="1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44" fontId="0" fillId="4" borderId="1" xfId="1" applyFont="1" applyFill="1" applyBorder="1"/>
    <xf numFmtId="0" fontId="0" fillId="4" borderId="1" xfId="1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0" fillId="6" borderId="1" xfId="0" applyFill="1" applyBorder="1"/>
    <xf numFmtId="0" fontId="4" fillId="0" borderId="1" xfId="0" applyFont="1" applyBorder="1"/>
    <xf numFmtId="0" fontId="5" fillId="0" borderId="1" xfId="0" applyFont="1" applyBorder="1"/>
    <xf numFmtId="164" fontId="4" fillId="0" borderId="1" xfId="0" applyNumberFormat="1" applyFont="1" applyBorder="1"/>
    <xf numFmtId="0" fontId="6" fillId="0" borderId="1" xfId="0" applyFont="1" applyBorder="1"/>
    <xf numFmtId="0" fontId="6" fillId="6" borderId="1" xfId="0" applyFont="1" applyFill="1" applyBorder="1" applyAlignment="1">
      <alignment horizontal="right"/>
    </xf>
    <xf numFmtId="0" fontId="7" fillId="0" borderId="1" xfId="0" applyFont="1" applyBorder="1"/>
    <xf numFmtId="44" fontId="7" fillId="0" borderId="1" xfId="1" applyFont="1" applyBorder="1"/>
    <xf numFmtId="0" fontId="7" fillId="4" borderId="1" xfId="0" applyFont="1" applyFill="1" applyBorder="1"/>
    <xf numFmtId="44" fontId="7" fillId="4" borderId="1" xfId="1" applyFont="1" applyFill="1" applyBorder="1"/>
    <xf numFmtId="0" fontId="7" fillId="4" borderId="1" xfId="0" applyFont="1" applyFill="1" applyBorder="1" applyAlignment="1">
      <alignment wrapText="1"/>
    </xf>
    <xf numFmtId="0" fontId="7" fillId="0" borderId="1" xfId="1" applyNumberFormat="1" applyFont="1" applyBorder="1" applyAlignment="1">
      <alignment horizontal="right"/>
    </xf>
    <xf numFmtId="0" fontId="7" fillId="2" borderId="1" xfId="0" applyFont="1" applyFill="1" applyBorder="1"/>
    <xf numFmtId="0" fontId="7" fillId="4" borderId="1" xfId="1" applyNumberFormat="1" applyFont="1" applyFill="1" applyBorder="1" applyAlignment="1">
      <alignment horizontal="right"/>
    </xf>
    <xf numFmtId="18" fontId="2" fillId="0" borderId="1" xfId="0" applyNumberFormat="1" applyFont="1" applyBorder="1"/>
    <xf numFmtId="44" fontId="0" fillId="2" borderId="1" xfId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NumberFormat="1" applyFont="1" applyFill="1" applyBorder="1"/>
    <xf numFmtId="44" fontId="2" fillId="2" borderId="1" xfId="1" applyFont="1" applyFill="1" applyBorder="1"/>
    <xf numFmtId="44" fontId="6" fillId="6" borderId="1" xfId="1" applyFont="1" applyFill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/>
    <xf numFmtId="44" fontId="9" fillId="0" borderId="1" xfId="0" applyNumberFormat="1" applyFont="1" applyBorder="1"/>
    <xf numFmtId="0" fontId="10" fillId="0" borderId="1" xfId="0" applyFont="1" applyBorder="1"/>
    <xf numFmtId="44" fontId="10" fillId="0" borderId="1" xfId="1" applyFont="1" applyBorder="1"/>
    <xf numFmtId="0" fontId="11" fillId="0" borderId="1" xfId="0" applyFont="1" applyBorder="1"/>
    <xf numFmtId="0" fontId="12" fillId="0" borderId="1" xfId="0" applyFont="1" applyBorder="1"/>
    <xf numFmtId="6" fontId="11" fillId="0" borderId="1" xfId="1" applyNumberFormat="1" applyFont="1" applyBorder="1"/>
    <xf numFmtId="0" fontId="13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tabSelected="1" workbookViewId="0">
      <selection activeCell="D8" sqref="D8"/>
    </sheetView>
  </sheetViews>
  <sheetFormatPr defaultRowHeight="15"/>
  <cols>
    <col min="1" max="1" width="69.7109375" bestFit="1" customWidth="1"/>
    <col min="2" max="2" width="18.28515625" customWidth="1"/>
    <col min="3" max="3" width="11.7109375" customWidth="1"/>
    <col min="4" max="4" width="17.85546875" bestFit="1" customWidth="1"/>
  </cols>
  <sheetData>
    <row r="1" spans="1:4" ht="23.25">
      <c r="A1" s="8" t="s">
        <v>13</v>
      </c>
      <c r="B1" s="9" t="s">
        <v>11</v>
      </c>
      <c r="C1" s="10"/>
      <c r="D1" s="14" t="s">
        <v>11</v>
      </c>
    </row>
    <row r="2" spans="1:4">
      <c r="A2" s="1" t="s">
        <v>0</v>
      </c>
      <c r="B2" s="1" t="s">
        <v>15</v>
      </c>
      <c r="C2" s="3" t="s">
        <v>9</v>
      </c>
      <c r="D2" s="3" t="s">
        <v>31</v>
      </c>
    </row>
    <row r="3" spans="1:4">
      <c r="A3" s="11" t="s">
        <v>14</v>
      </c>
      <c r="B3" s="4">
        <v>0.18</v>
      </c>
      <c r="C3" s="7">
        <f>SUM(30000*0.43)</f>
        <v>12900</v>
      </c>
      <c r="D3" s="30">
        <f>PRODUCT(C3,B3)</f>
        <v>2322</v>
      </c>
    </row>
    <row r="4" spans="1:4">
      <c r="A4" s="11" t="s">
        <v>40</v>
      </c>
      <c r="B4" s="12">
        <v>0.18</v>
      </c>
      <c r="C4" s="7">
        <v>8500</v>
      </c>
      <c r="D4" s="12">
        <f>PRODUCT(C4,B4)</f>
        <v>1530</v>
      </c>
    </row>
    <row r="5" spans="1:4">
      <c r="A5" s="11" t="s">
        <v>26</v>
      </c>
      <c r="B5" s="12"/>
      <c r="C5" s="13"/>
      <c r="D5" s="11"/>
    </row>
    <row r="6" spans="1:4">
      <c r="A6" s="11" t="s">
        <v>32</v>
      </c>
      <c r="B6" s="12"/>
      <c r="C6" s="13"/>
      <c r="D6" s="11"/>
    </row>
    <row r="7" spans="1:4">
      <c r="A7" s="11" t="s">
        <v>33</v>
      </c>
      <c r="B7" s="12"/>
      <c r="C7" s="13"/>
      <c r="D7" s="11"/>
    </row>
    <row r="8" spans="1:4">
      <c r="A8" s="21" t="s">
        <v>1</v>
      </c>
      <c r="B8" s="22" t="s">
        <v>25</v>
      </c>
      <c r="C8" s="26">
        <v>500</v>
      </c>
      <c r="D8" s="27">
        <v>0</v>
      </c>
    </row>
    <row r="9" spans="1:4">
      <c r="A9" s="23" t="s">
        <v>2</v>
      </c>
      <c r="B9" s="24" t="s">
        <v>25</v>
      </c>
      <c r="C9" s="28">
        <v>300</v>
      </c>
      <c r="D9" s="23">
        <v>0</v>
      </c>
    </row>
    <row r="10" spans="1:4">
      <c r="A10" s="21" t="s">
        <v>3</v>
      </c>
      <c r="B10" s="22" t="s">
        <v>25</v>
      </c>
      <c r="C10" s="26">
        <v>1100</v>
      </c>
      <c r="D10" s="27">
        <v>0</v>
      </c>
    </row>
    <row r="11" spans="1:4">
      <c r="A11" s="23" t="s">
        <v>4</v>
      </c>
      <c r="B11" s="24" t="s">
        <v>25</v>
      </c>
      <c r="C11" s="28">
        <v>300</v>
      </c>
      <c r="D11" s="23">
        <v>0</v>
      </c>
    </row>
    <row r="12" spans="1:4">
      <c r="A12" s="21" t="s">
        <v>5</v>
      </c>
      <c r="B12" s="22" t="s">
        <v>25</v>
      </c>
      <c r="C12" s="26">
        <v>1400</v>
      </c>
      <c r="D12" s="27">
        <v>0</v>
      </c>
    </row>
    <row r="13" spans="1:4">
      <c r="A13" s="23" t="s">
        <v>6</v>
      </c>
      <c r="B13" s="24" t="s">
        <v>25</v>
      </c>
      <c r="C13" s="28">
        <v>200</v>
      </c>
      <c r="D13" s="23">
        <v>0</v>
      </c>
    </row>
    <row r="14" spans="1:4">
      <c r="A14" s="21" t="s">
        <v>7</v>
      </c>
      <c r="B14" s="22" t="s">
        <v>25</v>
      </c>
      <c r="C14" s="26">
        <v>400</v>
      </c>
      <c r="D14" s="27">
        <v>0</v>
      </c>
    </row>
    <row r="15" spans="1:4" ht="30">
      <c r="A15" s="25" t="s">
        <v>8</v>
      </c>
      <c r="B15" s="24" t="s">
        <v>25</v>
      </c>
      <c r="C15" s="28">
        <v>3200</v>
      </c>
      <c r="D15" s="23">
        <v>0</v>
      </c>
    </row>
    <row r="16" spans="1:4">
      <c r="A16" s="21" t="s">
        <v>12</v>
      </c>
      <c r="B16" s="22" t="s">
        <v>25</v>
      </c>
      <c r="C16" s="26">
        <v>1200</v>
      </c>
      <c r="D16" s="27">
        <v>0</v>
      </c>
    </row>
    <row r="17" spans="1:4">
      <c r="A17" s="43" t="s">
        <v>44</v>
      </c>
      <c r="B17" s="31" t="s">
        <v>10</v>
      </c>
      <c r="C17" s="32">
        <f>SUM(C3:C16)</f>
        <v>30000</v>
      </c>
      <c r="D17" s="33">
        <f>SUM(D3:D16)</f>
        <v>3852</v>
      </c>
    </row>
    <row r="18" spans="1:4">
      <c r="A18" s="5"/>
      <c r="B18" s="6"/>
      <c r="C18" s="6"/>
      <c r="D18" s="2"/>
    </row>
    <row r="19" spans="1:4">
      <c r="A19" s="16" t="s">
        <v>22</v>
      </c>
      <c r="B19" s="16" t="s">
        <v>16</v>
      </c>
      <c r="C19" s="2"/>
      <c r="D19" s="2"/>
    </row>
    <row r="20" spans="1:4">
      <c r="A20" s="16" t="s">
        <v>27</v>
      </c>
      <c r="B20" s="16"/>
      <c r="C20" s="2"/>
      <c r="D20" s="2"/>
    </row>
    <row r="21" spans="1:4">
      <c r="A21" s="16" t="s">
        <v>28</v>
      </c>
      <c r="B21" s="16"/>
      <c r="C21" s="2"/>
      <c r="D21" s="2"/>
    </row>
    <row r="22" spans="1:4">
      <c r="A22" s="16" t="s">
        <v>29</v>
      </c>
      <c r="B22" s="16"/>
      <c r="C22" s="2"/>
      <c r="D22" s="2"/>
    </row>
    <row r="23" spans="1:4">
      <c r="A23" s="19" t="s">
        <v>34</v>
      </c>
      <c r="B23" s="34">
        <v>1500</v>
      </c>
      <c r="C23" s="15"/>
      <c r="D23" s="2"/>
    </row>
    <row r="24" spans="1:4">
      <c r="A24" s="19" t="s">
        <v>23</v>
      </c>
      <c r="B24" s="20"/>
      <c r="C24" s="15"/>
      <c r="D24" s="2"/>
    </row>
    <row r="25" spans="1:4">
      <c r="A25" s="19" t="s">
        <v>24</v>
      </c>
      <c r="B25" s="20"/>
      <c r="C25" s="15"/>
      <c r="D25" s="2"/>
    </row>
    <row r="26" spans="1:4">
      <c r="A26" s="17" t="s">
        <v>17</v>
      </c>
      <c r="B26" s="29">
        <v>0.375</v>
      </c>
      <c r="C26" s="2"/>
      <c r="D26" s="2"/>
    </row>
    <row r="27" spans="1:4">
      <c r="A27" s="3" t="s">
        <v>18</v>
      </c>
      <c r="B27" s="29">
        <v>0.58333333333333337</v>
      </c>
      <c r="C27" s="2"/>
      <c r="D27" s="2"/>
    </row>
    <row r="28" spans="1:4">
      <c r="A28" s="3" t="s">
        <v>21</v>
      </c>
      <c r="B28" s="3" t="s">
        <v>19</v>
      </c>
      <c r="C28" s="18">
        <f>SUM(21*10*20)</f>
        <v>4200</v>
      </c>
      <c r="D28" s="2"/>
    </row>
    <row r="29" spans="1:4">
      <c r="A29" s="3" t="s">
        <v>20</v>
      </c>
      <c r="B29" s="2"/>
      <c r="C29" s="2"/>
      <c r="D29" s="2"/>
    </row>
    <row r="30" spans="1:4">
      <c r="A30" s="3" t="s">
        <v>39</v>
      </c>
      <c r="B30" s="2"/>
      <c r="C30" s="2"/>
      <c r="D30" s="2"/>
    </row>
    <row r="31" spans="1:4">
      <c r="A31" s="38" t="s">
        <v>36</v>
      </c>
      <c r="B31" s="2"/>
      <c r="C31" s="39">
        <v>1000</v>
      </c>
      <c r="D31" s="2"/>
    </row>
    <row r="32" spans="1:4">
      <c r="A32" s="38"/>
      <c r="B32" s="2"/>
      <c r="C32" s="39"/>
      <c r="D32" s="2"/>
    </row>
    <row r="33" spans="1:4">
      <c r="A33" s="40" t="s">
        <v>41</v>
      </c>
      <c r="B33" s="41"/>
      <c r="C33" s="42">
        <v>500</v>
      </c>
      <c r="D33" s="2"/>
    </row>
    <row r="34" spans="1:4">
      <c r="A34" s="3"/>
      <c r="B34" s="2"/>
      <c r="C34" s="2"/>
      <c r="D34" s="2"/>
    </row>
    <row r="35" spans="1:4">
      <c r="A35" s="35" t="s">
        <v>30</v>
      </c>
      <c r="B35" s="2"/>
      <c r="C35" s="2"/>
      <c r="D35" s="2"/>
    </row>
    <row r="36" spans="1:4">
      <c r="A36" s="2"/>
      <c r="B36" s="2"/>
      <c r="C36" s="2"/>
      <c r="D36" s="2"/>
    </row>
    <row r="37" spans="1:4">
      <c r="A37" s="36" t="s">
        <v>35</v>
      </c>
      <c r="B37" s="36"/>
      <c r="C37" s="37">
        <f>SUM(D3+D4+B23+C28+C31+C33)</f>
        <v>11052</v>
      </c>
      <c r="D37" s="2"/>
    </row>
    <row r="38" spans="1:4">
      <c r="A38" s="2"/>
      <c r="B38" s="2"/>
      <c r="C38" s="2"/>
      <c r="D38" s="2"/>
    </row>
    <row r="39" spans="1:4">
      <c r="A39" s="43" t="s">
        <v>45</v>
      </c>
      <c r="B39" s="2"/>
      <c r="C39" s="2"/>
      <c r="D39" s="2"/>
    </row>
    <row r="40" spans="1:4">
      <c r="A40" s="43" t="s">
        <v>42</v>
      </c>
      <c r="B40" s="2"/>
      <c r="C40" s="2"/>
      <c r="D40" s="2"/>
    </row>
    <row r="41" spans="1:4">
      <c r="A41" s="43" t="s">
        <v>43</v>
      </c>
      <c r="B41" s="2"/>
      <c r="C41" s="2"/>
      <c r="D41" s="2"/>
    </row>
    <row r="42" spans="1:4">
      <c r="A42" s="3"/>
      <c r="B42" s="2"/>
      <c r="C42" s="2"/>
      <c r="D42" s="2"/>
    </row>
    <row r="43" spans="1:4">
      <c r="A43" s="3" t="s">
        <v>37</v>
      </c>
      <c r="B43" s="2"/>
      <c r="C43" s="2"/>
      <c r="D43" s="2"/>
    </row>
    <row r="44" spans="1:4">
      <c r="A44" s="3" t="s">
        <v>38</v>
      </c>
      <c r="B44" s="2"/>
      <c r="C44" s="2"/>
      <c r="D44" s="2"/>
    </row>
    <row r="45" spans="1:4">
      <c r="A45" s="3"/>
      <c r="B45" s="2"/>
      <c r="C45" s="2"/>
      <c r="D45" s="2"/>
    </row>
  </sheetData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DePaola</dc:creator>
  <cp:lastModifiedBy>%username%</cp:lastModifiedBy>
  <cp:lastPrinted>2012-02-28T22:19:42Z</cp:lastPrinted>
  <dcterms:created xsi:type="dcterms:W3CDTF">2010-08-06T14:11:37Z</dcterms:created>
  <dcterms:modified xsi:type="dcterms:W3CDTF">2012-02-28T22:19:52Z</dcterms:modified>
</cp:coreProperties>
</file>