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u_b\Desktop\"/>
    </mc:Choice>
  </mc:AlternateContent>
  <bookViews>
    <workbookView xWindow="0" yWindow="0" windowWidth="19200" windowHeight="12450" xr2:uid="{00000000-000D-0000-FFFF-FFFF00000000}"/>
  </bookViews>
  <sheets>
    <sheet name="Email" sheetId="6" r:id="rId1"/>
    <sheet name="Boring Data" sheetId="4" r:id="rId2"/>
    <sheet name="Water Level Data" sheetId="1" r:id="rId3"/>
    <sheet name="Elev Graph" sheetId="3" r:id="rId4"/>
    <sheet name="Depth Graph" sheetId="5" r:id="rId5"/>
  </sheets>
  <definedNames>
    <definedName name="_xlnm.Print_Area" localSheetId="2">'Water Level Data'!$A$1:$J$163</definedName>
    <definedName name="_xlnm.Print_Titles" localSheetId="2">'Water Level Data'!$1:$4</definedName>
  </definedNames>
  <calcPr calcId="171027"/>
</workbook>
</file>

<file path=xl/calcChain.xml><?xml version="1.0" encoding="utf-8"?>
<calcChain xmlns="http://schemas.openxmlformats.org/spreadsheetml/2006/main">
  <c r="E153" i="1" l="1"/>
  <c r="G153" i="1"/>
  <c r="E119" i="1"/>
  <c r="G119" i="1"/>
  <c r="E79" i="1"/>
  <c r="G79" i="1"/>
  <c r="E41" i="1"/>
  <c r="G41" i="1"/>
  <c r="E152" i="1" l="1"/>
  <c r="G152" i="1"/>
  <c r="E118" i="1"/>
  <c r="G118" i="1"/>
  <c r="E78" i="1"/>
  <c r="G78" i="1"/>
  <c r="E40" i="1"/>
  <c r="G40" i="1"/>
  <c r="E151" i="1" l="1"/>
  <c r="G151" i="1"/>
  <c r="E150" i="1"/>
  <c r="G150" i="1"/>
  <c r="E117" i="1"/>
  <c r="G117" i="1"/>
  <c r="E116" i="1"/>
  <c r="G116" i="1"/>
  <c r="E77" i="1"/>
  <c r="G77" i="1"/>
  <c r="E76" i="1"/>
  <c r="G76" i="1"/>
  <c r="G39" i="1"/>
  <c r="E39" i="1"/>
  <c r="G38" i="1"/>
  <c r="E38" i="1"/>
  <c r="E149" i="1" l="1"/>
  <c r="G149" i="1"/>
  <c r="E115" i="1"/>
  <c r="G115" i="1"/>
  <c r="E75" i="1"/>
  <c r="G75" i="1"/>
  <c r="E37" i="1"/>
  <c r="G37" i="1"/>
  <c r="E148" i="1" l="1"/>
  <c r="G148" i="1"/>
  <c r="E114" i="1"/>
  <c r="G114" i="1"/>
  <c r="E74" i="1"/>
  <c r="G74" i="1"/>
  <c r="E36" i="1"/>
  <c r="G36" i="1"/>
  <c r="E147" i="1" l="1"/>
  <c r="G147" i="1"/>
  <c r="E146" i="1"/>
  <c r="G146" i="1"/>
  <c r="E113" i="1"/>
  <c r="G113" i="1"/>
  <c r="E112" i="1"/>
  <c r="G112" i="1"/>
  <c r="E73" i="1"/>
  <c r="G73" i="1"/>
  <c r="E72" i="1"/>
  <c r="G72" i="1"/>
  <c r="E35" i="1"/>
  <c r="G35" i="1"/>
  <c r="E34" i="1"/>
  <c r="G34" i="1"/>
  <c r="G142" i="1" l="1"/>
  <c r="G143" i="1"/>
  <c r="G144" i="1"/>
  <c r="G145" i="1"/>
  <c r="G157" i="1"/>
  <c r="G158" i="1"/>
  <c r="E142" i="1"/>
  <c r="E143" i="1"/>
  <c r="E144" i="1"/>
  <c r="E145" i="1"/>
  <c r="E157" i="1"/>
  <c r="E158" i="1"/>
  <c r="G141" i="1"/>
  <c r="E141" i="1"/>
  <c r="G30" i="1"/>
  <c r="G31" i="1"/>
  <c r="G32" i="1"/>
  <c r="G33" i="1"/>
  <c r="G44" i="1"/>
  <c r="G45" i="1"/>
  <c r="E30" i="1"/>
  <c r="E31" i="1"/>
  <c r="E32" i="1"/>
  <c r="E33" i="1"/>
  <c r="E44" i="1"/>
  <c r="E45" i="1"/>
  <c r="G29" i="1"/>
  <c r="E29" i="1"/>
  <c r="G108" i="1"/>
  <c r="G109" i="1"/>
  <c r="G110" i="1"/>
  <c r="G111" i="1"/>
  <c r="G123" i="1"/>
  <c r="G124" i="1"/>
  <c r="E108" i="1"/>
  <c r="E109" i="1"/>
  <c r="E110" i="1"/>
  <c r="E111" i="1"/>
  <c r="E123" i="1"/>
  <c r="E124" i="1"/>
  <c r="G107" i="1"/>
  <c r="E107" i="1"/>
  <c r="G68" i="1"/>
  <c r="G69" i="1"/>
  <c r="G70" i="1"/>
  <c r="G71" i="1"/>
  <c r="G83" i="1"/>
  <c r="G84" i="1"/>
  <c r="E68" i="1"/>
  <c r="E69" i="1"/>
  <c r="E70" i="1"/>
  <c r="E71" i="1"/>
  <c r="E83" i="1"/>
  <c r="E84" i="1"/>
  <c r="G67" i="1"/>
  <c r="E67" i="1"/>
  <c r="G140" i="1" l="1"/>
  <c r="E140" i="1"/>
  <c r="G139" i="1"/>
  <c r="E139" i="1"/>
  <c r="G138" i="1"/>
  <c r="E138" i="1"/>
  <c r="G106" i="1"/>
  <c r="E106" i="1"/>
  <c r="G105" i="1"/>
  <c r="E105" i="1"/>
  <c r="G104" i="1"/>
  <c r="E104" i="1"/>
  <c r="G66" i="1"/>
  <c r="E66" i="1"/>
  <c r="G65" i="1"/>
  <c r="E65" i="1"/>
  <c r="G64" i="1"/>
  <c r="E64" i="1"/>
  <c r="G28" i="1"/>
  <c r="E28" i="1"/>
  <c r="G27" i="1"/>
  <c r="E27" i="1"/>
  <c r="G26" i="1"/>
  <c r="E26" i="1"/>
  <c r="G137" i="1"/>
  <c r="E137" i="1"/>
  <c r="G136" i="1"/>
  <c r="E136" i="1"/>
  <c r="G103" i="1"/>
  <c r="E103" i="1"/>
  <c r="G102" i="1"/>
  <c r="E102" i="1"/>
  <c r="G63" i="1"/>
  <c r="E63" i="1"/>
  <c r="G62" i="1"/>
  <c r="E62" i="1"/>
  <c r="G25" i="1"/>
  <c r="E25" i="1"/>
  <c r="G24" i="1"/>
  <c r="E24" i="1"/>
  <c r="G135" i="1"/>
  <c r="E135" i="1"/>
  <c r="G134" i="1"/>
  <c r="E134" i="1"/>
  <c r="G101" i="1"/>
  <c r="E101" i="1"/>
  <c r="G100" i="1"/>
  <c r="E100" i="1"/>
  <c r="G61" i="1"/>
  <c r="E61" i="1"/>
  <c r="G60" i="1"/>
  <c r="E60" i="1"/>
  <c r="G23" i="1"/>
  <c r="E23" i="1"/>
  <c r="G22" i="1"/>
  <c r="E22" i="1"/>
  <c r="G133" i="1"/>
  <c r="E133" i="1"/>
  <c r="G99" i="1"/>
  <c r="E99" i="1"/>
  <c r="G59" i="1"/>
  <c r="E59" i="1"/>
  <c r="G21" i="1"/>
  <c r="E21" i="1"/>
  <c r="G98" i="1"/>
  <c r="G132" i="1"/>
  <c r="E132" i="1"/>
  <c r="E98" i="1"/>
  <c r="G58" i="1"/>
  <c r="E58" i="1"/>
  <c r="G20" i="1"/>
  <c r="E20" i="1"/>
  <c r="G19" i="1"/>
  <c r="E19" i="1"/>
  <c r="G57" i="1"/>
  <c r="E57" i="1"/>
  <c r="G97" i="1"/>
  <c r="E97" i="1"/>
  <c r="G131" i="1"/>
  <c r="G130" i="1"/>
  <c r="G129" i="1"/>
  <c r="G128" i="1"/>
  <c r="G127" i="1"/>
  <c r="G126" i="1"/>
  <c r="E131" i="1"/>
  <c r="E130" i="1"/>
  <c r="E129" i="1"/>
  <c r="E128" i="1"/>
  <c r="E127" i="1"/>
  <c r="E126" i="1"/>
  <c r="G96" i="1"/>
  <c r="G95" i="1"/>
  <c r="G94" i="1"/>
  <c r="G93" i="1"/>
  <c r="G92" i="1"/>
  <c r="G91" i="1"/>
  <c r="G90" i="1"/>
  <c r="G89" i="1"/>
  <c r="G88" i="1"/>
  <c r="G87" i="1"/>
  <c r="G86" i="1"/>
  <c r="E96" i="1"/>
  <c r="E95" i="1"/>
  <c r="E94" i="1"/>
  <c r="E93" i="1"/>
  <c r="E92" i="1"/>
  <c r="E91" i="1"/>
  <c r="E90" i="1"/>
  <c r="E89" i="1"/>
  <c r="E88" i="1"/>
  <c r="E87" i="1"/>
  <c r="E86" i="1"/>
  <c r="G56" i="1"/>
  <c r="G55" i="1"/>
  <c r="G54" i="1"/>
  <c r="G53" i="1"/>
  <c r="G52" i="1"/>
  <c r="G51" i="1"/>
  <c r="G50" i="1"/>
  <c r="G49" i="1"/>
  <c r="G48" i="1"/>
  <c r="G47" i="1"/>
  <c r="E56" i="1"/>
  <c r="E55" i="1"/>
  <c r="E54" i="1"/>
  <c r="E53" i="1"/>
  <c r="E52" i="1"/>
  <c r="E51" i="1"/>
  <c r="E50" i="1"/>
  <c r="E49" i="1"/>
  <c r="E48" i="1"/>
  <c r="E47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G18" i="1"/>
  <c r="E18" i="1"/>
  <c r="F11" i="4" l="1"/>
  <c r="F10" i="4"/>
  <c r="F9" i="4"/>
  <c r="F8" i="4"/>
  <c r="F7" i="4"/>
  <c r="J11" i="4"/>
  <c r="J9" i="4"/>
  <c r="J8" i="4"/>
  <c r="J7" i="4"/>
</calcChain>
</file>

<file path=xl/sharedStrings.xml><?xml version="1.0" encoding="utf-8"?>
<sst xmlns="http://schemas.openxmlformats.org/spreadsheetml/2006/main" count="488" uniqueCount="47">
  <si>
    <t>SB #</t>
  </si>
  <si>
    <t>Date</t>
  </si>
  <si>
    <t>SB-3</t>
  </si>
  <si>
    <t>SB-01</t>
  </si>
  <si>
    <t>SB-02</t>
  </si>
  <si>
    <t>pH                              (Standard Units)</t>
  </si>
  <si>
    <t>Notes:</t>
  </si>
  <si>
    <t>NA</t>
  </si>
  <si>
    <t>NA = not available</t>
  </si>
  <si>
    <t xml:space="preserve">Onsite  Water  Well info               conductivity = 0.374 mS/cm               pH 7.93 s.u      </t>
  </si>
  <si>
    <t>µmhos/cm = microohms per centimeter</t>
  </si>
  <si>
    <t>Conductivity (µmhos/cm)</t>
  </si>
  <si>
    <t>Liquid Thickness     (ft)</t>
  </si>
  <si>
    <t>Color</t>
  </si>
  <si>
    <t>Black</t>
  </si>
  <si>
    <t>Dark Grey</t>
  </si>
  <si>
    <t>light black/grey</t>
  </si>
  <si>
    <t>Boring No.</t>
  </si>
  <si>
    <t>Northing</t>
  </si>
  <si>
    <t>Easting</t>
  </si>
  <si>
    <t>Elevation Top PVC    (NGVD 1929)</t>
  </si>
  <si>
    <t>Elevation Ground (NGVD 1929)</t>
  </si>
  <si>
    <t>SB-03</t>
  </si>
  <si>
    <t>SB-04</t>
  </si>
  <si>
    <t>SB-05</t>
  </si>
  <si>
    <t>Stick up (ft)</t>
  </si>
  <si>
    <t>Comments</t>
  </si>
  <si>
    <t>-</t>
  </si>
  <si>
    <t>No piezometer</t>
  </si>
  <si>
    <t>Water Elevation   (NGVD)</t>
  </si>
  <si>
    <t>SB-5</t>
  </si>
  <si>
    <t xml:space="preserve">Table 2  - Water Level Data  - Southeast Landfill </t>
  </si>
  <si>
    <t xml:space="preserve">Southeast County Landfill </t>
  </si>
  <si>
    <t>Survey</t>
  </si>
  <si>
    <t>Boring</t>
  </si>
  <si>
    <t>Piezometer</t>
  </si>
  <si>
    <t>Elevation      Top of Clay (NGVD 1929)</t>
  </si>
  <si>
    <t>Depth         Top of Clay    (ft bgs)</t>
  </si>
  <si>
    <t>Table 1  - Boring and Piezometer Installation Data</t>
  </si>
  <si>
    <t>Bottom          of PVC           (ft bgs)</t>
  </si>
  <si>
    <t>Screened Length       (ft)</t>
  </si>
  <si>
    <t>Boring SB-05 drilled using hollow stem augers.</t>
  </si>
  <si>
    <t>Borings SB-01 through SB-04 drilled using circulated mud rotary.</t>
  </si>
  <si>
    <t>Elevation Top PVC (NGVD)</t>
  </si>
  <si>
    <t>Depth to water   (ft tpvc)</t>
  </si>
  <si>
    <t>Total Well Depth    (ft tpvc)</t>
  </si>
  <si>
    <t>HSA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</si>
</sst>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/>
    <xf numFmtId="1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5" xfId="0" applyFont="1" applyBorder="1"/>
    <xf numFmtId="14" fontId="2" fillId="0" borderId="7" xfId="0" applyNumberFormat="1" applyFont="1" applyBorder="1"/>
    <xf numFmtId="0" fontId="2" fillId="0" borderId="7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1" xfId="0" quotePrefix="1" applyFont="1" applyBorder="1" applyAlignment="1">
      <alignment horizontal="center" vertical="center"/>
    </xf>
    <xf numFmtId="14" fontId="2" fillId="0" borderId="24" xfId="0" applyNumberFormat="1" applyFont="1" applyBorder="1"/>
    <xf numFmtId="0" fontId="2" fillId="0" borderId="2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/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2" fillId="0" borderId="38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/>
    <xf numFmtId="3" fontId="2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2" fillId="0" borderId="1" xfId="0" applyNumberFormat="1" applyFont="1" applyBorder="1"/>
    <xf numFmtId="2" fontId="2" fillId="0" borderId="24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Liquid Elevation</a:t>
            </a:r>
          </a:p>
        </c:rich>
      </c:tx>
      <c:layout>
        <c:manualLayout>
          <c:xMode val="edge"/>
          <c:yMode val="edge"/>
          <c:x val="0.39614459957211245"/>
          <c:y val="2.87356321839080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07739235298288"/>
          <c:y val="1.5941791902051024E-2"/>
          <c:w val="0.80886494580334301"/>
          <c:h val="0.90555336147244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Level Data'!$A$5:$A$45</c:f>
              <c:strCache>
                <c:ptCount val="41"/>
                <c:pt idx="0">
                  <c:v>SB-01</c:v>
                </c:pt>
              </c:strCache>
            </c:strRef>
          </c:tx>
          <c:xVal>
            <c:numRef>
              <c:f>'Water Level Data'!$B$5:$B$25</c:f>
              <c:numCache>
                <c:formatCode>m/d/yyyy</c:formatCode>
                <c:ptCount val="21"/>
                <c:pt idx="0">
                  <c:v>42524</c:v>
                </c:pt>
                <c:pt idx="1">
                  <c:v>42529</c:v>
                </c:pt>
                <c:pt idx="2">
                  <c:v>42530</c:v>
                </c:pt>
                <c:pt idx="3">
                  <c:v>42531</c:v>
                </c:pt>
                <c:pt idx="4">
                  <c:v>42532</c:v>
                </c:pt>
                <c:pt idx="5">
                  <c:v>42534</c:v>
                </c:pt>
                <c:pt idx="6">
                  <c:v>42535</c:v>
                </c:pt>
                <c:pt idx="7">
                  <c:v>42537</c:v>
                </c:pt>
                <c:pt idx="8">
                  <c:v>42542</c:v>
                </c:pt>
                <c:pt idx="9">
                  <c:v>42543</c:v>
                </c:pt>
                <c:pt idx="10">
                  <c:v>42549</c:v>
                </c:pt>
                <c:pt idx="11">
                  <c:v>42564</c:v>
                </c:pt>
                <c:pt idx="12">
                  <c:v>42580</c:v>
                </c:pt>
                <c:pt idx="13">
                  <c:v>42587</c:v>
                </c:pt>
                <c:pt idx="14">
                  <c:v>42594</c:v>
                </c:pt>
                <c:pt idx="15">
                  <c:v>42601</c:v>
                </c:pt>
                <c:pt idx="16">
                  <c:v>42608</c:v>
                </c:pt>
                <c:pt idx="17">
                  <c:v>42615</c:v>
                </c:pt>
                <c:pt idx="18">
                  <c:v>42622</c:v>
                </c:pt>
                <c:pt idx="19">
                  <c:v>42629</c:v>
                </c:pt>
                <c:pt idx="20">
                  <c:v>42635</c:v>
                </c:pt>
              </c:numCache>
            </c:numRef>
          </c:xVal>
          <c:yVal>
            <c:numRef>
              <c:f>'Water Level Data'!$E$5:$E$25</c:f>
              <c:numCache>
                <c:formatCode>0.0</c:formatCode>
                <c:ptCount val="21"/>
                <c:pt idx="0">
                  <c:v>131.5</c:v>
                </c:pt>
                <c:pt idx="1">
                  <c:v>128.9</c:v>
                </c:pt>
                <c:pt idx="2">
                  <c:v>127.05</c:v>
                </c:pt>
                <c:pt idx="3">
                  <c:v>127</c:v>
                </c:pt>
                <c:pt idx="4">
                  <c:v>127.19999999999999</c:v>
                </c:pt>
                <c:pt idx="5">
                  <c:v>127.35</c:v>
                </c:pt>
                <c:pt idx="6">
                  <c:v>127.19999999999999</c:v>
                </c:pt>
                <c:pt idx="7">
                  <c:v>127.19999999999999</c:v>
                </c:pt>
                <c:pt idx="8">
                  <c:v>127.3</c:v>
                </c:pt>
                <c:pt idx="9">
                  <c:v>126.9</c:v>
                </c:pt>
                <c:pt idx="10">
                  <c:v>127.15</c:v>
                </c:pt>
                <c:pt idx="11">
                  <c:v>127.3</c:v>
                </c:pt>
                <c:pt idx="12">
                  <c:v>126.6</c:v>
                </c:pt>
                <c:pt idx="13">
                  <c:v>127.64999999999999</c:v>
                </c:pt>
                <c:pt idx="14">
                  <c:v>127.94999999999999</c:v>
                </c:pt>
                <c:pt idx="15">
                  <c:v>128.05000000000001</c:v>
                </c:pt>
                <c:pt idx="16">
                  <c:v>128.14999999999998</c:v>
                </c:pt>
                <c:pt idx="17">
                  <c:v>128.35</c:v>
                </c:pt>
                <c:pt idx="18">
                  <c:v>128.35</c:v>
                </c:pt>
                <c:pt idx="19">
                  <c:v>128.55000000000001</c:v>
                </c:pt>
                <c:pt idx="20">
                  <c:v>129.14999999999998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90-40E8-92F3-1037E4180A3D}"/>
            </c:ext>
          </c:extLst>
        </c:ser>
        <c:ser>
          <c:idx val="1"/>
          <c:order val="1"/>
          <c:tx>
            <c:v>SB-02</c:v>
          </c:tx>
          <c:xVal>
            <c:numRef>
              <c:f>'Water Level Data'!$B$47:$B$63</c:f>
              <c:numCache>
                <c:formatCode>m/d/yyyy</c:formatCode>
                <c:ptCount val="17"/>
                <c:pt idx="0">
                  <c:v>42530</c:v>
                </c:pt>
                <c:pt idx="1">
                  <c:v>42532</c:v>
                </c:pt>
                <c:pt idx="2">
                  <c:v>42535</c:v>
                </c:pt>
                <c:pt idx="3">
                  <c:v>42537</c:v>
                </c:pt>
                <c:pt idx="4">
                  <c:v>42542</c:v>
                </c:pt>
                <c:pt idx="5">
                  <c:v>42543</c:v>
                </c:pt>
                <c:pt idx="6">
                  <c:v>42549</c:v>
                </c:pt>
                <c:pt idx="7">
                  <c:v>42564</c:v>
                </c:pt>
                <c:pt idx="8">
                  <c:v>42580</c:v>
                </c:pt>
                <c:pt idx="9">
                  <c:v>42587</c:v>
                </c:pt>
                <c:pt idx="10">
                  <c:v>42594</c:v>
                </c:pt>
                <c:pt idx="11">
                  <c:v>42601</c:v>
                </c:pt>
                <c:pt idx="12">
                  <c:v>42608</c:v>
                </c:pt>
                <c:pt idx="13">
                  <c:v>42615</c:v>
                </c:pt>
                <c:pt idx="14">
                  <c:v>42622</c:v>
                </c:pt>
                <c:pt idx="15">
                  <c:v>42629</c:v>
                </c:pt>
                <c:pt idx="16">
                  <c:v>42635</c:v>
                </c:pt>
              </c:numCache>
            </c:numRef>
          </c:xVal>
          <c:yVal>
            <c:numRef>
              <c:f>'Water Level Data'!$E$47:$E$63</c:f>
              <c:numCache>
                <c:formatCode>0.0</c:formatCode>
                <c:ptCount val="17"/>
                <c:pt idx="0">
                  <c:v>133.12</c:v>
                </c:pt>
                <c:pt idx="1">
                  <c:v>131.17000000000002</c:v>
                </c:pt>
                <c:pt idx="2">
                  <c:v>131.67000000000002</c:v>
                </c:pt>
                <c:pt idx="3">
                  <c:v>133.02000000000001</c:v>
                </c:pt>
                <c:pt idx="4">
                  <c:v>131.42000000000002</c:v>
                </c:pt>
                <c:pt idx="5">
                  <c:v>132.22</c:v>
                </c:pt>
                <c:pt idx="6">
                  <c:v>131.52000000000001</c:v>
                </c:pt>
                <c:pt idx="7">
                  <c:v>132.87</c:v>
                </c:pt>
                <c:pt idx="8">
                  <c:v>132.77000000000001</c:v>
                </c:pt>
                <c:pt idx="9">
                  <c:v>131.32</c:v>
                </c:pt>
                <c:pt idx="10">
                  <c:v>132.02000000000001</c:v>
                </c:pt>
                <c:pt idx="11">
                  <c:v>131.82</c:v>
                </c:pt>
                <c:pt idx="12">
                  <c:v>131.82</c:v>
                </c:pt>
                <c:pt idx="13">
                  <c:v>131.92000000000002</c:v>
                </c:pt>
                <c:pt idx="14">
                  <c:v>131.92000000000002</c:v>
                </c:pt>
                <c:pt idx="15">
                  <c:v>132.12</c:v>
                </c:pt>
                <c:pt idx="16">
                  <c:v>132.72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90-40E8-92F3-1037E4180A3D}"/>
            </c:ext>
          </c:extLst>
        </c:ser>
        <c:ser>
          <c:idx val="2"/>
          <c:order val="2"/>
          <c:tx>
            <c:v>SB-03</c:v>
          </c:tx>
          <c:xVal>
            <c:numRef>
              <c:f>'Water Level Data'!$B$86:$B$103</c:f>
              <c:numCache>
                <c:formatCode>m/d/yyyy</c:formatCode>
                <c:ptCount val="18"/>
                <c:pt idx="0">
                  <c:v>42531</c:v>
                </c:pt>
                <c:pt idx="1">
                  <c:v>42531</c:v>
                </c:pt>
                <c:pt idx="2">
                  <c:v>42532</c:v>
                </c:pt>
                <c:pt idx="3">
                  <c:v>42534</c:v>
                </c:pt>
                <c:pt idx="4">
                  <c:v>42537</c:v>
                </c:pt>
                <c:pt idx="5">
                  <c:v>42542</c:v>
                </c:pt>
                <c:pt idx="6">
                  <c:v>42543</c:v>
                </c:pt>
                <c:pt idx="7">
                  <c:v>42549</c:v>
                </c:pt>
                <c:pt idx="8">
                  <c:v>42564</c:v>
                </c:pt>
                <c:pt idx="9">
                  <c:v>42580</c:v>
                </c:pt>
                <c:pt idx="10">
                  <c:v>42587</c:v>
                </c:pt>
                <c:pt idx="11">
                  <c:v>42594</c:v>
                </c:pt>
                <c:pt idx="12">
                  <c:v>42601</c:v>
                </c:pt>
                <c:pt idx="13">
                  <c:v>42608</c:v>
                </c:pt>
                <c:pt idx="14">
                  <c:v>42615</c:v>
                </c:pt>
                <c:pt idx="15">
                  <c:v>42622</c:v>
                </c:pt>
                <c:pt idx="16">
                  <c:v>42629</c:v>
                </c:pt>
                <c:pt idx="17">
                  <c:v>42635</c:v>
                </c:pt>
              </c:numCache>
            </c:numRef>
          </c:xVal>
          <c:yVal>
            <c:numRef>
              <c:f>'Water Level Data'!$E$86:$E$103</c:f>
              <c:numCache>
                <c:formatCode>0.0</c:formatCode>
                <c:ptCount val="18"/>
                <c:pt idx="0">
                  <c:v>134.02999999999997</c:v>
                </c:pt>
                <c:pt idx="1">
                  <c:v>123.97999999999999</c:v>
                </c:pt>
                <c:pt idx="2">
                  <c:v>127.27999999999999</c:v>
                </c:pt>
                <c:pt idx="3">
                  <c:v>126.13</c:v>
                </c:pt>
                <c:pt idx="4">
                  <c:v>126.07999999999998</c:v>
                </c:pt>
                <c:pt idx="5">
                  <c:v>125.97999999999999</c:v>
                </c:pt>
                <c:pt idx="6">
                  <c:v>125.88</c:v>
                </c:pt>
                <c:pt idx="7">
                  <c:v>127.77999999999999</c:v>
                </c:pt>
                <c:pt idx="8">
                  <c:v>129.57999999999998</c:v>
                </c:pt>
                <c:pt idx="9">
                  <c:v>126.07999999999998</c:v>
                </c:pt>
                <c:pt idx="10">
                  <c:v>129.52999999999997</c:v>
                </c:pt>
                <c:pt idx="11">
                  <c:v>129.72999999999999</c:v>
                </c:pt>
                <c:pt idx="12">
                  <c:v>129.52999999999997</c:v>
                </c:pt>
                <c:pt idx="13">
                  <c:v>129.93</c:v>
                </c:pt>
                <c:pt idx="14">
                  <c:v>129.72999999999999</c:v>
                </c:pt>
                <c:pt idx="15">
                  <c:v>129.82999999999998</c:v>
                </c:pt>
                <c:pt idx="16">
                  <c:v>130.72999999999999</c:v>
                </c:pt>
                <c:pt idx="17">
                  <c:v>130.72999999999999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90-40E8-92F3-1037E4180A3D}"/>
            </c:ext>
          </c:extLst>
        </c:ser>
        <c:ser>
          <c:idx val="3"/>
          <c:order val="3"/>
          <c:tx>
            <c:v>SB-05</c:v>
          </c:tx>
          <c:xVal>
            <c:numRef>
              <c:f>'Water Level Data'!$B$126:$B$137</c:f>
              <c:numCache>
                <c:formatCode>m/d/yyyy</c:formatCode>
                <c:ptCount val="12"/>
                <c:pt idx="0">
                  <c:v>42543</c:v>
                </c:pt>
                <c:pt idx="1">
                  <c:v>42549</c:v>
                </c:pt>
                <c:pt idx="2">
                  <c:v>42564</c:v>
                </c:pt>
                <c:pt idx="3">
                  <c:v>42580</c:v>
                </c:pt>
                <c:pt idx="4">
                  <c:v>42587</c:v>
                </c:pt>
                <c:pt idx="5">
                  <c:v>42594</c:v>
                </c:pt>
                <c:pt idx="6">
                  <c:v>42601</c:v>
                </c:pt>
                <c:pt idx="7">
                  <c:v>42608</c:v>
                </c:pt>
                <c:pt idx="8">
                  <c:v>42615</c:v>
                </c:pt>
                <c:pt idx="9">
                  <c:v>42622</c:v>
                </c:pt>
                <c:pt idx="10">
                  <c:v>42629</c:v>
                </c:pt>
                <c:pt idx="11">
                  <c:v>42635</c:v>
                </c:pt>
              </c:numCache>
            </c:numRef>
          </c:xVal>
          <c:yVal>
            <c:numRef>
              <c:f>'Water Level Data'!$E$126:$E$137</c:f>
              <c:numCache>
                <c:formatCode>0.0</c:formatCode>
                <c:ptCount val="12"/>
                <c:pt idx="0">
                  <c:v>128.49</c:v>
                </c:pt>
                <c:pt idx="1">
                  <c:v>127.78999999999999</c:v>
                </c:pt>
                <c:pt idx="2">
                  <c:v>127.89</c:v>
                </c:pt>
                <c:pt idx="3">
                  <c:v>127.39</c:v>
                </c:pt>
                <c:pt idx="4">
                  <c:v>128.09</c:v>
                </c:pt>
                <c:pt idx="5">
                  <c:v>128.19</c:v>
                </c:pt>
                <c:pt idx="6">
                  <c:v>127.99</c:v>
                </c:pt>
                <c:pt idx="7">
                  <c:v>128.19</c:v>
                </c:pt>
                <c:pt idx="8">
                  <c:v>128.19</c:v>
                </c:pt>
                <c:pt idx="9">
                  <c:v>128.19</c:v>
                </c:pt>
                <c:pt idx="10">
                  <c:v>128.99</c:v>
                </c:pt>
                <c:pt idx="11">
                  <c:v>129.29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90-40E8-92F3-1037E418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81504"/>
        <c:axId val="165435664"/>
      </c:scatterChart>
      <c:valAx>
        <c:axId val="165581504"/>
        <c:scaling>
          <c:orientation val="minMax"/>
          <c:min val="425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1"/>
        <c:majorTickMark val="out"/>
        <c:minorTickMark val="none"/>
        <c:tickLblPos val="nextTo"/>
        <c:crossAx val="165435664"/>
        <c:crosses val="autoZero"/>
        <c:crossBetween val="midCat"/>
      </c:valAx>
      <c:valAx>
        <c:axId val="165435664"/>
        <c:scaling>
          <c:orientation val="minMax"/>
          <c:max val="140"/>
          <c:min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(ft-ngvd)</a:t>
                </a:r>
              </a:p>
            </c:rich>
          </c:tx>
          <c:layout>
            <c:manualLayout>
              <c:xMode val="edge"/>
              <c:yMode val="edge"/>
              <c:x val="3.6715731479511023E-2"/>
              <c:y val="0.358982776044961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65581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Liquid Depth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7845630953434236E-2"/>
          <c:y val="1.7046968228070589E-2"/>
          <c:w val="0.80976117451610685"/>
          <c:h val="0.90374288277863035"/>
        </c:manualLayout>
      </c:layout>
      <c:scatterChart>
        <c:scatterStyle val="lineMarker"/>
        <c:varyColors val="0"/>
        <c:ser>
          <c:idx val="0"/>
          <c:order val="0"/>
          <c:tx>
            <c:v>SB-01</c:v>
          </c:tx>
          <c:xVal>
            <c:numRef>
              <c:f>'Water Level Data'!$B$5:$B$25</c:f>
              <c:numCache>
                <c:formatCode>m/d/yyyy</c:formatCode>
                <c:ptCount val="21"/>
                <c:pt idx="0">
                  <c:v>42524</c:v>
                </c:pt>
                <c:pt idx="1">
                  <c:v>42529</c:v>
                </c:pt>
                <c:pt idx="2">
                  <c:v>42530</c:v>
                </c:pt>
                <c:pt idx="3">
                  <c:v>42531</c:v>
                </c:pt>
                <c:pt idx="4">
                  <c:v>42532</c:v>
                </c:pt>
                <c:pt idx="5">
                  <c:v>42534</c:v>
                </c:pt>
                <c:pt idx="6">
                  <c:v>42535</c:v>
                </c:pt>
                <c:pt idx="7">
                  <c:v>42537</c:v>
                </c:pt>
                <c:pt idx="8">
                  <c:v>42542</c:v>
                </c:pt>
                <c:pt idx="9">
                  <c:v>42543</c:v>
                </c:pt>
                <c:pt idx="10">
                  <c:v>42549</c:v>
                </c:pt>
                <c:pt idx="11">
                  <c:v>42564</c:v>
                </c:pt>
                <c:pt idx="12">
                  <c:v>42580</c:v>
                </c:pt>
                <c:pt idx="13">
                  <c:v>42587</c:v>
                </c:pt>
                <c:pt idx="14">
                  <c:v>42594</c:v>
                </c:pt>
                <c:pt idx="15">
                  <c:v>42601</c:v>
                </c:pt>
                <c:pt idx="16">
                  <c:v>42608</c:v>
                </c:pt>
                <c:pt idx="17">
                  <c:v>42615</c:v>
                </c:pt>
                <c:pt idx="18">
                  <c:v>42622</c:v>
                </c:pt>
                <c:pt idx="19">
                  <c:v>42629</c:v>
                </c:pt>
                <c:pt idx="20">
                  <c:v>42635</c:v>
                </c:pt>
              </c:numCache>
            </c:numRef>
          </c:xVal>
          <c:yVal>
            <c:numRef>
              <c:f>'Water Level Data'!$G$5:$G$25</c:f>
              <c:numCache>
                <c:formatCode>0.0</c:formatCode>
                <c:ptCount val="21"/>
                <c:pt idx="0">
                  <c:v>14</c:v>
                </c:pt>
                <c:pt idx="1">
                  <c:v>11.399999999999999</c:v>
                </c:pt>
                <c:pt idx="2">
                  <c:v>9.5499999999999972</c:v>
                </c:pt>
                <c:pt idx="3">
                  <c:v>9.4999999999999929</c:v>
                </c:pt>
                <c:pt idx="4">
                  <c:v>9.6999999999999957</c:v>
                </c:pt>
                <c:pt idx="5">
                  <c:v>9.8499999999999943</c:v>
                </c:pt>
                <c:pt idx="6">
                  <c:v>9.6999999999999957</c:v>
                </c:pt>
                <c:pt idx="7">
                  <c:v>9.6999999999999957</c:v>
                </c:pt>
                <c:pt idx="8">
                  <c:v>9.7999999999999972</c:v>
                </c:pt>
                <c:pt idx="9">
                  <c:v>9.3999999999999986</c:v>
                </c:pt>
                <c:pt idx="10">
                  <c:v>9.6499999999999986</c:v>
                </c:pt>
                <c:pt idx="11">
                  <c:v>9.7999999999999972</c:v>
                </c:pt>
                <c:pt idx="12">
                  <c:v>9.0999999999999943</c:v>
                </c:pt>
                <c:pt idx="13">
                  <c:v>10.149999999999991</c:v>
                </c:pt>
                <c:pt idx="14">
                  <c:v>10.449999999999996</c:v>
                </c:pt>
                <c:pt idx="15">
                  <c:v>10.549999999999997</c:v>
                </c:pt>
                <c:pt idx="16">
                  <c:v>10.649999999999991</c:v>
                </c:pt>
                <c:pt idx="17">
                  <c:v>10.849999999999994</c:v>
                </c:pt>
                <c:pt idx="18">
                  <c:v>10.849999999999994</c:v>
                </c:pt>
                <c:pt idx="19">
                  <c:v>11.049999999999997</c:v>
                </c:pt>
                <c:pt idx="20">
                  <c:v>11.649999999999991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05-4117-84A2-CCB2F666B252}"/>
            </c:ext>
          </c:extLst>
        </c:ser>
        <c:ser>
          <c:idx val="1"/>
          <c:order val="1"/>
          <c:tx>
            <c:v>SB-02</c:v>
          </c:tx>
          <c:xVal>
            <c:numRef>
              <c:f>'Water Level Data'!$B$47:$B$63</c:f>
              <c:numCache>
                <c:formatCode>m/d/yyyy</c:formatCode>
                <c:ptCount val="17"/>
                <c:pt idx="0">
                  <c:v>42530</c:v>
                </c:pt>
                <c:pt idx="1">
                  <c:v>42532</c:v>
                </c:pt>
                <c:pt idx="2">
                  <c:v>42535</c:v>
                </c:pt>
                <c:pt idx="3">
                  <c:v>42537</c:v>
                </c:pt>
                <c:pt idx="4">
                  <c:v>42542</c:v>
                </c:pt>
                <c:pt idx="5">
                  <c:v>42543</c:v>
                </c:pt>
                <c:pt idx="6">
                  <c:v>42549</c:v>
                </c:pt>
                <c:pt idx="7">
                  <c:v>42564</c:v>
                </c:pt>
                <c:pt idx="8">
                  <c:v>42580</c:v>
                </c:pt>
                <c:pt idx="9">
                  <c:v>42587</c:v>
                </c:pt>
                <c:pt idx="10">
                  <c:v>42594</c:v>
                </c:pt>
                <c:pt idx="11">
                  <c:v>42601</c:v>
                </c:pt>
                <c:pt idx="12">
                  <c:v>42608</c:v>
                </c:pt>
                <c:pt idx="13">
                  <c:v>42615</c:v>
                </c:pt>
                <c:pt idx="14">
                  <c:v>42622</c:v>
                </c:pt>
                <c:pt idx="15">
                  <c:v>42629</c:v>
                </c:pt>
                <c:pt idx="16">
                  <c:v>42635</c:v>
                </c:pt>
              </c:numCache>
            </c:numRef>
          </c:xVal>
          <c:yVal>
            <c:numRef>
              <c:f>'Water Level Data'!$G$47:$G$63</c:f>
              <c:numCache>
                <c:formatCode>0.0</c:formatCode>
                <c:ptCount val="17"/>
                <c:pt idx="0">
                  <c:v>11.719999999999999</c:v>
                </c:pt>
                <c:pt idx="1">
                  <c:v>9.769999999999996</c:v>
                </c:pt>
                <c:pt idx="2">
                  <c:v>10.270000000000003</c:v>
                </c:pt>
                <c:pt idx="3">
                  <c:v>11.619999999999997</c:v>
                </c:pt>
                <c:pt idx="4">
                  <c:v>10.019999999999996</c:v>
                </c:pt>
                <c:pt idx="5">
                  <c:v>10.82</c:v>
                </c:pt>
                <c:pt idx="6">
                  <c:v>10.119999999999997</c:v>
                </c:pt>
                <c:pt idx="7">
                  <c:v>11.469999999999999</c:v>
                </c:pt>
                <c:pt idx="8">
                  <c:v>11.369999999999997</c:v>
                </c:pt>
                <c:pt idx="9">
                  <c:v>9.9200000000000017</c:v>
                </c:pt>
                <c:pt idx="10">
                  <c:v>10.619999999999997</c:v>
                </c:pt>
                <c:pt idx="11">
                  <c:v>10.420000000000002</c:v>
                </c:pt>
                <c:pt idx="12">
                  <c:v>10.420000000000002</c:v>
                </c:pt>
                <c:pt idx="13">
                  <c:v>10.519999999999996</c:v>
                </c:pt>
                <c:pt idx="14">
                  <c:v>10.519999999999996</c:v>
                </c:pt>
                <c:pt idx="15">
                  <c:v>10.719999999999999</c:v>
                </c:pt>
                <c:pt idx="16">
                  <c:v>11.32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05-4117-84A2-CCB2F666B252}"/>
            </c:ext>
          </c:extLst>
        </c:ser>
        <c:ser>
          <c:idx val="2"/>
          <c:order val="2"/>
          <c:tx>
            <c:v>SB-03</c:v>
          </c:tx>
          <c:xVal>
            <c:numRef>
              <c:f>'Water Level Data'!$B$86:$B$103</c:f>
              <c:numCache>
                <c:formatCode>m/d/yyyy</c:formatCode>
                <c:ptCount val="18"/>
                <c:pt idx="0">
                  <c:v>42531</c:v>
                </c:pt>
                <c:pt idx="1">
                  <c:v>42531</c:v>
                </c:pt>
                <c:pt idx="2">
                  <c:v>42532</c:v>
                </c:pt>
                <c:pt idx="3">
                  <c:v>42534</c:v>
                </c:pt>
                <c:pt idx="4">
                  <c:v>42537</c:v>
                </c:pt>
                <c:pt idx="5">
                  <c:v>42542</c:v>
                </c:pt>
                <c:pt idx="6">
                  <c:v>42543</c:v>
                </c:pt>
                <c:pt idx="7">
                  <c:v>42549</c:v>
                </c:pt>
                <c:pt idx="8">
                  <c:v>42564</c:v>
                </c:pt>
                <c:pt idx="9">
                  <c:v>42580</c:v>
                </c:pt>
                <c:pt idx="10">
                  <c:v>42587</c:v>
                </c:pt>
                <c:pt idx="11">
                  <c:v>42594</c:v>
                </c:pt>
                <c:pt idx="12">
                  <c:v>42601</c:v>
                </c:pt>
                <c:pt idx="13">
                  <c:v>42608</c:v>
                </c:pt>
                <c:pt idx="14">
                  <c:v>42615</c:v>
                </c:pt>
                <c:pt idx="15">
                  <c:v>42622</c:v>
                </c:pt>
                <c:pt idx="16">
                  <c:v>42629</c:v>
                </c:pt>
                <c:pt idx="17">
                  <c:v>42635</c:v>
                </c:pt>
              </c:numCache>
            </c:numRef>
          </c:xVal>
          <c:yVal>
            <c:numRef>
              <c:f>'Water Level Data'!$G$86:$G$103</c:f>
              <c:numCache>
                <c:formatCode>0.0</c:formatCode>
                <c:ptCount val="18"/>
                <c:pt idx="0">
                  <c:v>17.829999999999998</c:v>
                </c:pt>
                <c:pt idx="1">
                  <c:v>7.7800000000000011</c:v>
                </c:pt>
                <c:pt idx="2">
                  <c:v>11.079999999999998</c:v>
                </c:pt>
                <c:pt idx="3">
                  <c:v>9.93</c:v>
                </c:pt>
                <c:pt idx="4">
                  <c:v>9.8800000000000026</c:v>
                </c:pt>
                <c:pt idx="5">
                  <c:v>9.7800000000000011</c:v>
                </c:pt>
                <c:pt idx="6">
                  <c:v>9.68</c:v>
                </c:pt>
                <c:pt idx="7">
                  <c:v>11.579999999999998</c:v>
                </c:pt>
                <c:pt idx="8">
                  <c:v>13.380000000000003</c:v>
                </c:pt>
                <c:pt idx="9">
                  <c:v>9.8800000000000026</c:v>
                </c:pt>
                <c:pt idx="10">
                  <c:v>13.329999999999998</c:v>
                </c:pt>
                <c:pt idx="11">
                  <c:v>13.530000000000001</c:v>
                </c:pt>
                <c:pt idx="12">
                  <c:v>13.329999999999998</c:v>
                </c:pt>
                <c:pt idx="13">
                  <c:v>13.730000000000004</c:v>
                </c:pt>
                <c:pt idx="14">
                  <c:v>13.530000000000001</c:v>
                </c:pt>
                <c:pt idx="15">
                  <c:v>13.630000000000003</c:v>
                </c:pt>
                <c:pt idx="16">
                  <c:v>14.530000000000001</c:v>
                </c:pt>
                <c:pt idx="17">
                  <c:v>14.530000000000001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05-4117-84A2-CCB2F666B252}"/>
            </c:ext>
          </c:extLst>
        </c:ser>
        <c:ser>
          <c:idx val="3"/>
          <c:order val="3"/>
          <c:tx>
            <c:v>SB-05</c:v>
          </c:tx>
          <c:xVal>
            <c:numRef>
              <c:f>'Water Level Data'!$B$126:$B$137</c:f>
              <c:numCache>
                <c:formatCode>m/d/yyyy</c:formatCode>
                <c:ptCount val="12"/>
                <c:pt idx="0">
                  <c:v>42543</c:v>
                </c:pt>
                <c:pt idx="1">
                  <c:v>42549</c:v>
                </c:pt>
                <c:pt idx="2">
                  <c:v>42564</c:v>
                </c:pt>
                <c:pt idx="3">
                  <c:v>42580</c:v>
                </c:pt>
                <c:pt idx="4">
                  <c:v>42587</c:v>
                </c:pt>
                <c:pt idx="5">
                  <c:v>42594</c:v>
                </c:pt>
                <c:pt idx="6">
                  <c:v>42601</c:v>
                </c:pt>
                <c:pt idx="7">
                  <c:v>42608</c:v>
                </c:pt>
                <c:pt idx="8">
                  <c:v>42615</c:v>
                </c:pt>
                <c:pt idx="9">
                  <c:v>42622</c:v>
                </c:pt>
                <c:pt idx="10">
                  <c:v>42629</c:v>
                </c:pt>
                <c:pt idx="11">
                  <c:v>42635</c:v>
                </c:pt>
              </c:numCache>
            </c:numRef>
          </c:xVal>
          <c:yVal>
            <c:numRef>
              <c:f>'Water Level Data'!$G$126:$G$137</c:f>
              <c:numCache>
                <c:formatCode>0.0</c:formatCode>
                <c:ptCount val="12"/>
                <c:pt idx="0">
                  <c:v>9.6899999999999977</c:v>
                </c:pt>
                <c:pt idx="1">
                  <c:v>8.990000000000002</c:v>
                </c:pt>
                <c:pt idx="2">
                  <c:v>9.0900000000000034</c:v>
                </c:pt>
                <c:pt idx="3">
                  <c:v>8.5900000000000034</c:v>
                </c:pt>
                <c:pt idx="4">
                  <c:v>9.2899999999999991</c:v>
                </c:pt>
                <c:pt idx="5">
                  <c:v>9.39</c:v>
                </c:pt>
                <c:pt idx="6">
                  <c:v>9.1899999999999977</c:v>
                </c:pt>
                <c:pt idx="7">
                  <c:v>9.39</c:v>
                </c:pt>
                <c:pt idx="8">
                  <c:v>9.39</c:v>
                </c:pt>
                <c:pt idx="9">
                  <c:v>9.39</c:v>
                </c:pt>
                <c:pt idx="10">
                  <c:v>10.189999999999998</c:v>
                </c:pt>
                <c:pt idx="11">
                  <c:v>10.490000000000002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05-4117-84A2-CCB2F666B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06112"/>
        <c:axId val="165913224"/>
      </c:scatterChart>
      <c:valAx>
        <c:axId val="165606112"/>
        <c:scaling>
          <c:orientation val="minMax"/>
          <c:min val="425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</a:t>
                </a:r>
              </a:p>
            </c:rich>
          </c:tx>
          <c:overlay val="0"/>
          <c:spPr>
            <a:noFill/>
          </c:spPr>
        </c:title>
        <c:numFmt formatCode="m/d/yyyy" sourceLinked="1"/>
        <c:majorTickMark val="out"/>
        <c:minorTickMark val="none"/>
        <c:tickLblPos val="nextTo"/>
        <c:crossAx val="165913224"/>
        <c:crosses val="autoZero"/>
        <c:crossBetween val="midCat"/>
      </c:valAx>
      <c:valAx>
        <c:axId val="16591322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65606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113219</xdr:colOff>
      <xdr:row>40</xdr:row>
      <xdr:rowOff>27619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35977-2DB7-45CE-879A-AAA3628E4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47619" cy="76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0</xdr:row>
      <xdr:rowOff>0</xdr:rowOff>
    </xdr:from>
    <xdr:to>
      <xdr:col>16</xdr:col>
      <xdr:colOff>15240</xdr:colOff>
      <xdr:row>30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220980</xdr:colOff>
      <xdr:row>1</xdr:row>
      <xdr:rowOff>175260</xdr:rowOff>
    </xdr:from>
    <xdr:to>
      <xdr:col>15</xdr:col>
      <xdr:colOff>434340</xdr:colOff>
      <xdr:row>29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D5EF-0084-40A0-957F-D98B49D484AD}">
  <dimension ref="A1"/>
  <sheetViews>
    <sheetView tabSelected="1" workbookViewId="0">
      <selection activeCell="Q15" sqref="Q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zoomScaleNormal="100" workbookViewId="0">
      <selection activeCell="J13" sqref="J13"/>
    </sheetView>
  </sheetViews>
  <sheetFormatPr defaultRowHeight="15" x14ac:dyDescent="0.25"/>
  <cols>
    <col min="1" max="1" width="10.7109375" customWidth="1"/>
    <col min="2" max="6" width="12.7109375" customWidth="1"/>
    <col min="7" max="10" width="10.7109375" customWidth="1"/>
    <col min="11" max="11" width="12.7109375" bestFit="1" customWidth="1"/>
  </cols>
  <sheetData>
    <row r="1" spans="1:1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5.75" x14ac:dyDescent="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5.75" x14ac:dyDescent="0.25">
      <c r="A3" s="84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ht="16.5" thickBo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x14ac:dyDescent="0.25">
      <c r="A5" s="51"/>
      <c r="B5" s="87" t="s">
        <v>33</v>
      </c>
      <c r="C5" s="87"/>
      <c r="D5" s="87"/>
      <c r="E5" s="52" t="s">
        <v>34</v>
      </c>
      <c r="F5" s="52"/>
      <c r="G5" s="88" t="s">
        <v>35</v>
      </c>
      <c r="H5" s="89"/>
      <c r="I5" s="89"/>
      <c r="J5" s="90"/>
      <c r="K5" s="53"/>
    </row>
    <row r="6" spans="1:11" ht="51.75" x14ac:dyDescent="0.25">
      <c r="A6" s="49" t="s">
        <v>17</v>
      </c>
      <c r="B6" s="7" t="s">
        <v>18</v>
      </c>
      <c r="C6" s="54" t="s">
        <v>19</v>
      </c>
      <c r="D6" s="55" t="s">
        <v>21</v>
      </c>
      <c r="E6" s="55" t="s">
        <v>37</v>
      </c>
      <c r="F6" s="55" t="s">
        <v>36</v>
      </c>
      <c r="G6" s="55" t="s">
        <v>39</v>
      </c>
      <c r="H6" s="55" t="s">
        <v>40</v>
      </c>
      <c r="I6" s="55" t="s">
        <v>20</v>
      </c>
      <c r="J6" s="55" t="s">
        <v>25</v>
      </c>
      <c r="K6" s="50" t="s">
        <v>26</v>
      </c>
    </row>
    <row r="7" spans="1:11" x14ac:dyDescent="0.25">
      <c r="A7" s="21" t="s">
        <v>3</v>
      </c>
      <c r="B7" s="46">
        <v>1249803.8</v>
      </c>
      <c r="C7" s="46">
        <v>597922.9</v>
      </c>
      <c r="D7" s="7">
        <v>184.8</v>
      </c>
      <c r="E7" s="20">
        <v>65.5</v>
      </c>
      <c r="F7" s="20">
        <f>SUM(D7-E7)</f>
        <v>119.30000000000001</v>
      </c>
      <c r="G7" s="7">
        <v>67.3</v>
      </c>
      <c r="H7" s="7">
        <v>10</v>
      </c>
      <c r="I7" s="7">
        <v>188.35</v>
      </c>
      <c r="J7" s="7">
        <f>SUM(I7-D7)</f>
        <v>3.5499999999999829</v>
      </c>
      <c r="K7" s="22"/>
    </row>
    <row r="8" spans="1:11" x14ac:dyDescent="0.25">
      <c r="A8" s="21" t="s">
        <v>4</v>
      </c>
      <c r="B8" s="46">
        <v>1250147.3</v>
      </c>
      <c r="C8" s="46">
        <v>598351.80000000005</v>
      </c>
      <c r="D8" s="7">
        <v>183.9</v>
      </c>
      <c r="E8" s="20">
        <v>65</v>
      </c>
      <c r="F8" s="20">
        <f t="shared" ref="F8:F11" si="0">SUM(D8-E8)</f>
        <v>118.9</v>
      </c>
      <c r="G8" s="7">
        <v>62.5</v>
      </c>
      <c r="H8" s="7">
        <v>10</v>
      </c>
      <c r="I8" s="7">
        <v>187.62</v>
      </c>
      <c r="J8" s="7">
        <f>SUM(I8-D8)</f>
        <v>3.7199999999999989</v>
      </c>
      <c r="K8" s="22"/>
    </row>
    <row r="9" spans="1:11" x14ac:dyDescent="0.25">
      <c r="A9" s="21" t="s">
        <v>22</v>
      </c>
      <c r="B9" s="46">
        <v>1250682.8</v>
      </c>
      <c r="C9" s="46">
        <v>597834.5</v>
      </c>
      <c r="D9" s="7">
        <v>182.4</v>
      </c>
      <c r="E9" s="20">
        <v>65.5</v>
      </c>
      <c r="F9" s="20">
        <f t="shared" si="0"/>
        <v>116.9</v>
      </c>
      <c r="G9" s="7">
        <v>66.2</v>
      </c>
      <c r="H9" s="7">
        <v>10</v>
      </c>
      <c r="I9" s="7">
        <v>185.73</v>
      </c>
      <c r="J9" s="7">
        <f>SUM(I9-D9)</f>
        <v>3.3299999999999841</v>
      </c>
      <c r="K9" s="22"/>
    </row>
    <row r="10" spans="1:11" x14ac:dyDescent="0.25">
      <c r="A10" s="21" t="s">
        <v>23</v>
      </c>
      <c r="B10" s="46">
        <v>1249826.2</v>
      </c>
      <c r="C10" s="46">
        <v>597923.69999999995</v>
      </c>
      <c r="D10" s="20">
        <v>186</v>
      </c>
      <c r="E10" s="20">
        <v>69</v>
      </c>
      <c r="F10" s="20">
        <f t="shared" si="0"/>
        <v>117</v>
      </c>
      <c r="G10" s="57" t="s">
        <v>27</v>
      </c>
      <c r="H10" s="57" t="s">
        <v>27</v>
      </c>
      <c r="I10" s="30" t="s">
        <v>27</v>
      </c>
      <c r="J10" s="30" t="s">
        <v>27</v>
      </c>
      <c r="K10" s="23" t="s">
        <v>28</v>
      </c>
    </row>
    <row r="11" spans="1:11" ht="15.75" thickBot="1" x14ac:dyDescent="0.3">
      <c r="A11" s="24" t="s">
        <v>24</v>
      </c>
      <c r="B11" s="48">
        <v>1249764.6000000001</v>
      </c>
      <c r="C11" s="48">
        <v>598401.69999999995</v>
      </c>
      <c r="D11" s="25">
        <v>177.5</v>
      </c>
      <c r="E11" s="56">
        <v>59</v>
      </c>
      <c r="F11" s="56">
        <f t="shared" si="0"/>
        <v>118.5</v>
      </c>
      <c r="G11" s="25">
        <v>58.7</v>
      </c>
      <c r="H11" s="25">
        <v>10</v>
      </c>
      <c r="I11" s="25">
        <v>180.19</v>
      </c>
      <c r="J11" s="25">
        <f>SUM(I11-D11)</f>
        <v>2.6899999999999977</v>
      </c>
      <c r="K11" s="26" t="s">
        <v>46</v>
      </c>
    </row>
    <row r="13" spans="1:11" x14ac:dyDescent="0.25">
      <c r="A13" s="58" t="s">
        <v>6</v>
      </c>
    </row>
    <row r="14" spans="1:11" x14ac:dyDescent="0.25">
      <c r="A14" s="59" t="s">
        <v>42</v>
      </c>
    </row>
    <row r="15" spans="1:11" x14ac:dyDescent="0.25">
      <c r="A15" s="59" t="s">
        <v>41</v>
      </c>
    </row>
    <row r="16" spans="1:11" x14ac:dyDescent="0.25">
      <c r="A16" s="60"/>
    </row>
  </sheetData>
  <mergeCells count="4">
    <mergeCell ref="A2:K2"/>
    <mergeCell ref="A3:K3"/>
    <mergeCell ref="B5:D5"/>
    <mergeCell ref="G5:J5"/>
  </mergeCells>
  <pageMargins left="0.7" right="0.7" top="0.75" bottom="0.75" header="0.3" footer="0.3"/>
  <pageSetup scale="9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63"/>
  <sheetViews>
    <sheetView topLeftCell="A133" zoomScaleNormal="100" workbookViewId="0">
      <selection activeCell="D153" sqref="D153"/>
    </sheetView>
  </sheetViews>
  <sheetFormatPr defaultColWidth="9.140625" defaultRowHeight="12.75" x14ac:dyDescent="0.2"/>
  <cols>
    <col min="1" max="1" width="9.140625" style="1"/>
    <col min="2" max="2" width="12.5703125" style="1" customWidth="1"/>
    <col min="3" max="5" width="14.42578125" style="1" customWidth="1"/>
    <col min="6" max="6" width="16.28515625" style="1" customWidth="1"/>
    <col min="7" max="7" width="17.28515625" style="1" customWidth="1"/>
    <col min="8" max="8" width="16.7109375" style="1" customWidth="1"/>
    <col min="9" max="9" width="15.42578125" style="1" customWidth="1"/>
    <col min="10" max="10" width="14" style="1" customWidth="1"/>
    <col min="11" max="16384" width="9.140625" style="1"/>
  </cols>
  <sheetData>
    <row r="2" spans="1:10" ht="15.75" x14ac:dyDescent="0.2">
      <c r="A2" s="91" t="s">
        <v>31</v>
      </c>
      <c r="B2" s="91"/>
      <c r="C2" s="91"/>
      <c r="D2" s="91"/>
      <c r="E2" s="91"/>
      <c r="F2" s="91"/>
      <c r="G2" s="91"/>
      <c r="H2" s="91"/>
      <c r="I2" s="91"/>
    </row>
    <row r="3" spans="1:10" ht="13.5" thickBot="1" x14ac:dyDescent="0.25"/>
    <row r="4" spans="1:10" ht="30" customHeight="1" thickTop="1" x14ac:dyDescent="0.2">
      <c r="A4" s="2" t="s">
        <v>0</v>
      </c>
      <c r="B4" s="3" t="s">
        <v>1</v>
      </c>
      <c r="C4" s="4" t="s">
        <v>44</v>
      </c>
      <c r="D4" s="5" t="s">
        <v>43</v>
      </c>
      <c r="E4" s="4" t="s">
        <v>29</v>
      </c>
      <c r="F4" s="5" t="s">
        <v>45</v>
      </c>
      <c r="G4" s="5" t="s">
        <v>12</v>
      </c>
      <c r="H4" s="5" t="s">
        <v>11</v>
      </c>
      <c r="I4" s="35" t="s">
        <v>5</v>
      </c>
      <c r="J4" s="41" t="s">
        <v>13</v>
      </c>
    </row>
    <row r="5" spans="1:10" x14ac:dyDescent="0.2">
      <c r="A5" s="94" t="s">
        <v>3</v>
      </c>
      <c r="B5" s="6">
        <v>42524</v>
      </c>
      <c r="C5" s="33">
        <v>56.849999999999994</v>
      </c>
      <c r="D5" s="33">
        <v>188.35</v>
      </c>
      <c r="E5" s="69">
        <f t="shared" ref="E5:E17" si="0">IF(C5&gt;0,$D$5-C5,"-")</f>
        <v>131.5</v>
      </c>
      <c r="F5" s="7">
        <v>70.849999999999994</v>
      </c>
      <c r="G5" s="69">
        <f t="shared" ref="G5:G17" si="1">IF(C5&gt;0,$F$5-C5,"-")</f>
        <v>14</v>
      </c>
      <c r="H5" s="7" t="s">
        <v>7</v>
      </c>
      <c r="I5" s="36" t="s">
        <v>7</v>
      </c>
      <c r="J5" s="8" t="s">
        <v>14</v>
      </c>
    </row>
    <row r="6" spans="1:10" x14ac:dyDescent="0.2">
      <c r="A6" s="94"/>
      <c r="B6" s="6">
        <v>42529</v>
      </c>
      <c r="C6" s="33">
        <v>59.449999999999996</v>
      </c>
      <c r="D6" s="33"/>
      <c r="E6" s="69">
        <f t="shared" si="0"/>
        <v>128.9</v>
      </c>
      <c r="F6" s="7"/>
      <c r="G6" s="69">
        <f t="shared" si="1"/>
        <v>11.399999999999999</v>
      </c>
      <c r="H6" s="7" t="s">
        <v>7</v>
      </c>
      <c r="I6" s="36" t="s">
        <v>7</v>
      </c>
      <c r="J6" s="8" t="s">
        <v>14</v>
      </c>
    </row>
    <row r="7" spans="1:10" x14ac:dyDescent="0.2">
      <c r="A7" s="94"/>
      <c r="B7" s="6">
        <v>42530</v>
      </c>
      <c r="C7" s="65">
        <v>61.3</v>
      </c>
      <c r="D7" s="65"/>
      <c r="E7" s="69">
        <f t="shared" si="0"/>
        <v>127.05</v>
      </c>
      <c r="F7" s="7"/>
      <c r="G7" s="69">
        <f t="shared" si="1"/>
        <v>9.5499999999999972</v>
      </c>
      <c r="H7" s="7" t="s">
        <v>7</v>
      </c>
      <c r="I7" s="36" t="s">
        <v>7</v>
      </c>
      <c r="J7" s="8" t="s">
        <v>14</v>
      </c>
    </row>
    <row r="8" spans="1:10" x14ac:dyDescent="0.2">
      <c r="A8" s="94"/>
      <c r="B8" s="6">
        <v>42531</v>
      </c>
      <c r="C8" s="33">
        <v>61.35</v>
      </c>
      <c r="D8" s="33"/>
      <c r="E8" s="69">
        <f t="shared" si="0"/>
        <v>127</v>
      </c>
      <c r="F8" s="7"/>
      <c r="G8" s="69">
        <f t="shared" si="1"/>
        <v>9.4999999999999929</v>
      </c>
      <c r="H8" s="7" t="s">
        <v>7</v>
      </c>
      <c r="I8" s="36" t="s">
        <v>7</v>
      </c>
      <c r="J8" s="8" t="s">
        <v>14</v>
      </c>
    </row>
    <row r="9" spans="1:10" x14ac:dyDescent="0.2">
      <c r="A9" s="94"/>
      <c r="B9" s="6">
        <v>42532</v>
      </c>
      <c r="C9" s="33">
        <v>61.15</v>
      </c>
      <c r="D9" s="33"/>
      <c r="E9" s="69">
        <f t="shared" si="0"/>
        <v>127.19999999999999</v>
      </c>
      <c r="F9" s="7"/>
      <c r="G9" s="69">
        <f t="shared" si="1"/>
        <v>9.6999999999999957</v>
      </c>
      <c r="H9" s="7" t="s">
        <v>7</v>
      </c>
      <c r="I9" s="36" t="s">
        <v>7</v>
      </c>
      <c r="J9" s="8" t="s">
        <v>15</v>
      </c>
    </row>
    <row r="10" spans="1:10" x14ac:dyDescent="0.2">
      <c r="A10" s="94"/>
      <c r="B10" s="6">
        <v>42534</v>
      </c>
      <c r="C10" s="33">
        <v>61</v>
      </c>
      <c r="D10" s="33"/>
      <c r="E10" s="69">
        <f t="shared" si="0"/>
        <v>127.35</v>
      </c>
      <c r="F10" s="7"/>
      <c r="G10" s="69">
        <f t="shared" si="1"/>
        <v>9.8499999999999943</v>
      </c>
      <c r="H10" s="7" t="s">
        <v>7</v>
      </c>
      <c r="I10" s="36" t="s">
        <v>7</v>
      </c>
      <c r="J10" s="8" t="s">
        <v>15</v>
      </c>
    </row>
    <row r="11" spans="1:10" x14ac:dyDescent="0.2">
      <c r="A11" s="94"/>
      <c r="B11" s="6">
        <v>42535</v>
      </c>
      <c r="C11" s="33">
        <v>61.15</v>
      </c>
      <c r="D11" s="33"/>
      <c r="E11" s="69">
        <f t="shared" si="0"/>
        <v>127.19999999999999</v>
      </c>
      <c r="F11" s="7"/>
      <c r="G11" s="69">
        <f t="shared" si="1"/>
        <v>9.6999999999999957</v>
      </c>
      <c r="H11" s="7" t="s">
        <v>7</v>
      </c>
      <c r="I11" s="36" t="s">
        <v>7</v>
      </c>
      <c r="J11" s="8" t="s">
        <v>15</v>
      </c>
    </row>
    <row r="12" spans="1:10" x14ac:dyDescent="0.2">
      <c r="A12" s="94"/>
      <c r="B12" s="6">
        <v>42537</v>
      </c>
      <c r="C12" s="33">
        <v>61.15</v>
      </c>
      <c r="D12" s="33"/>
      <c r="E12" s="69">
        <f t="shared" si="0"/>
        <v>127.19999999999999</v>
      </c>
      <c r="F12" s="7"/>
      <c r="G12" s="69">
        <f t="shared" si="1"/>
        <v>9.6999999999999957</v>
      </c>
      <c r="H12" s="7" t="s">
        <v>7</v>
      </c>
      <c r="I12" s="36" t="s">
        <v>7</v>
      </c>
      <c r="J12" s="42" t="s">
        <v>27</v>
      </c>
    </row>
    <row r="13" spans="1:10" x14ac:dyDescent="0.2">
      <c r="A13" s="94"/>
      <c r="B13" s="6">
        <v>42542</v>
      </c>
      <c r="C13" s="33">
        <v>61.05</v>
      </c>
      <c r="D13" s="33"/>
      <c r="E13" s="69">
        <f t="shared" si="0"/>
        <v>127.3</v>
      </c>
      <c r="F13" s="7"/>
      <c r="G13" s="69">
        <f t="shared" si="1"/>
        <v>9.7999999999999972</v>
      </c>
      <c r="H13" s="18">
        <v>16160</v>
      </c>
      <c r="I13" s="36">
        <v>7.74</v>
      </c>
      <c r="J13" s="8" t="s">
        <v>16</v>
      </c>
    </row>
    <row r="14" spans="1:10" x14ac:dyDescent="0.2">
      <c r="A14" s="94"/>
      <c r="B14" s="6">
        <v>42543</v>
      </c>
      <c r="C14" s="33">
        <v>61.449999999999996</v>
      </c>
      <c r="D14" s="33"/>
      <c r="E14" s="69">
        <f t="shared" si="0"/>
        <v>126.9</v>
      </c>
      <c r="F14" s="7"/>
      <c r="G14" s="69">
        <f t="shared" si="1"/>
        <v>9.3999999999999986</v>
      </c>
      <c r="H14" s="18">
        <v>16380</v>
      </c>
      <c r="I14" s="36">
        <v>7.66</v>
      </c>
      <c r="J14" s="8" t="s">
        <v>16</v>
      </c>
    </row>
    <row r="15" spans="1:10" x14ac:dyDescent="0.2">
      <c r="A15" s="94"/>
      <c r="B15" s="6">
        <v>42549</v>
      </c>
      <c r="C15" s="33">
        <v>61.199999999999996</v>
      </c>
      <c r="D15" s="33"/>
      <c r="E15" s="69">
        <f t="shared" si="0"/>
        <v>127.15</v>
      </c>
      <c r="F15" s="7"/>
      <c r="G15" s="69">
        <f t="shared" si="1"/>
        <v>9.6499999999999986</v>
      </c>
      <c r="H15" s="18">
        <v>17440</v>
      </c>
      <c r="I15" s="36">
        <v>7.57</v>
      </c>
      <c r="J15" s="8" t="s">
        <v>16</v>
      </c>
    </row>
    <row r="16" spans="1:10" x14ac:dyDescent="0.2">
      <c r="A16" s="94"/>
      <c r="B16" s="6">
        <v>42564</v>
      </c>
      <c r="C16" s="33">
        <v>61.05</v>
      </c>
      <c r="D16" s="33"/>
      <c r="E16" s="69">
        <f t="shared" si="0"/>
        <v>127.3</v>
      </c>
      <c r="F16" s="7"/>
      <c r="G16" s="69">
        <f t="shared" si="1"/>
        <v>9.7999999999999972</v>
      </c>
      <c r="H16" s="74" t="s">
        <v>27</v>
      </c>
      <c r="I16" s="75" t="s">
        <v>27</v>
      </c>
      <c r="J16" s="61" t="s">
        <v>27</v>
      </c>
    </row>
    <row r="17" spans="1:10" x14ac:dyDescent="0.2">
      <c r="A17" s="94"/>
      <c r="B17" s="6">
        <v>42580</v>
      </c>
      <c r="C17" s="33">
        <v>61.75</v>
      </c>
      <c r="D17" s="33"/>
      <c r="E17" s="69">
        <f t="shared" si="0"/>
        <v>126.6</v>
      </c>
      <c r="F17" s="7"/>
      <c r="G17" s="69">
        <f t="shared" si="1"/>
        <v>9.0999999999999943</v>
      </c>
      <c r="H17" s="74" t="s">
        <v>27</v>
      </c>
      <c r="I17" s="75" t="s">
        <v>27</v>
      </c>
      <c r="J17" s="61" t="s">
        <v>27</v>
      </c>
    </row>
    <row r="18" spans="1:10" x14ac:dyDescent="0.2">
      <c r="A18" s="94"/>
      <c r="B18" s="6">
        <v>42587</v>
      </c>
      <c r="C18" s="33">
        <v>60.7</v>
      </c>
      <c r="D18" s="33"/>
      <c r="E18" s="69">
        <f t="shared" ref="E18:E23" si="2">IF(C18&gt;0,$D$5-C18,"-")</f>
        <v>127.64999999999999</v>
      </c>
      <c r="F18" s="7"/>
      <c r="G18" s="69">
        <f t="shared" ref="G18:G23" si="3">IF(C18&gt;0,$F$5-C18,"-")</f>
        <v>10.149999999999991</v>
      </c>
      <c r="H18" s="74" t="s">
        <v>27</v>
      </c>
      <c r="I18" s="75" t="s">
        <v>27</v>
      </c>
      <c r="J18" s="61" t="s">
        <v>27</v>
      </c>
    </row>
    <row r="19" spans="1:10" x14ac:dyDescent="0.2">
      <c r="A19" s="94"/>
      <c r="B19" s="6">
        <v>42594</v>
      </c>
      <c r="C19" s="33">
        <v>60.4</v>
      </c>
      <c r="D19" s="33"/>
      <c r="E19" s="69">
        <f t="shared" si="2"/>
        <v>127.94999999999999</v>
      </c>
      <c r="F19" s="7"/>
      <c r="G19" s="69">
        <f t="shared" si="3"/>
        <v>10.449999999999996</v>
      </c>
      <c r="H19" s="74" t="s">
        <v>27</v>
      </c>
      <c r="I19" s="75" t="s">
        <v>27</v>
      </c>
      <c r="J19" s="61" t="s">
        <v>27</v>
      </c>
    </row>
    <row r="20" spans="1:10" x14ac:dyDescent="0.2">
      <c r="A20" s="94"/>
      <c r="B20" s="6">
        <v>42601</v>
      </c>
      <c r="C20" s="33">
        <v>60.3</v>
      </c>
      <c r="D20" s="33"/>
      <c r="E20" s="69">
        <f t="shared" si="2"/>
        <v>128.05000000000001</v>
      </c>
      <c r="F20" s="7"/>
      <c r="G20" s="69">
        <f t="shared" si="3"/>
        <v>10.549999999999997</v>
      </c>
      <c r="H20" s="77" t="s">
        <v>27</v>
      </c>
      <c r="I20" s="76" t="s">
        <v>27</v>
      </c>
      <c r="J20" s="42" t="s">
        <v>27</v>
      </c>
    </row>
    <row r="21" spans="1:10" x14ac:dyDescent="0.2">
      <c r="A21" s="94"/>
      <c r="B21" s="6">
        <v>42608</v>
      </c>
      <c r="C21" s="33">
        <v>60.2</v>
      </c>
      <c r="D21" s="33"/>
      <c r="E21" s="69">
        <f t="shared" si="2"/>
        <v>128.14999999999998</v>
      </c>
      <c r="F21" s="7"/>
      <c r="G21" s="69">
        <f t="shared" si="3"/>
        <v>10.649999999999991</v>
      </c>
      <c r="H21" s="77" t="s">
        <v>27</v>
      </c>
      <c r="I21" s="76" t="s">
        <v>27</v>
      </c>
      <c r="J21" s="42" t="s">
        <v>27</v>
      </c>
    </row>
    <row r="22" spans="1:10" x14ac:dyDescent="0.2">
      <c r="A22" s="94"/>
      <c r="B22" s="6">
        <v>42615</v>
      </c>
      <c r="C22" s="33">
        <v>60</v>
      </c>
      <c r="D22" s="33"/>
      <c r="E22" s="69">
        <f t="shared" si="2"/>
        <v>128.35</v>
      </c>
      <c r="F22" s="7"/>
      <c r="G22" s="69">
        <f t="shared" si="3"/>
        <v>10.849999999999994</v>
      </c>
      <c r="H22" s="77" t="s">
        <v>27</v>
      </c>
      <c r="I22" s="76" t="s">
        <v>27</v>
      </c>
      <c r="J22" s="42" t="s">
        <v>27</v>
      </c>
    </row>
    <row r="23" spans="1:10" x14ac:dyDescent="0.2">
      <c r="A23" s="94"/>
      <c r="B23" s="6">
        <v>42622</v>
      </c>
      <c r="C23" s="33">
        <v>60</v>
      </c>
      <c r="D23" s="33"/>
      <c r="E23" s="69">
        <f t="shared" si="2"/>
        <v>128.35</v>
      </c>
      <c r="F23" s="7"/>
      <c r="G23" s="69">
        <f t="shared" si="3"/>
        <v>10.849999999999994</v>
      </c>
      <c r="H23" s="77" t="s">
        <v>27</v>
      </c>
      <c r="I23" s="76" t="s">
        <v>27</v>
      </c>
      <c r="J23" s="42" t="s">
        <v>27</v>
      </c>
    </row>
    <row r="24" spans="1:10" x14ac:dyDescent="0.2">
      <c r="A24" s="94"/>
      <c r="B24" s="6">
        <v>42629</v>
      </c>
      <c r="C24" s="33">
        <v>59.8</v>
      </c>
      <c r="D24" s="33"/>
      <c r="E24" s="69">
        <f t="shared" ref="E24:E25" si="4">IF(C24&gt;0,$D$5-C24,"-")</f>
        <v>128.55000000000001</v>
      </c>
      <c r="F24" s="7"/>
      <c r="G24" s="69">
        <f t="shared" ref="G24:G25" si="5">IF(C24&gt;0,$F$5-C24,"-")</f>
        <v>11.049999999999997</v>
      </c>
      <c r="H24" s="77" t="s">
        <v>27</v>
      </c>
      <c r="I24" s="76" t="s">
        <v>27</v>
      </c>
      <c r="J24" s="42" t="s">
        <v>27</v>
      </c>
    </row>
    <row r="25" spans="1:10" x14ac:dyDescent="0.2">
      <c r="A25" s="94"/>
      <c r="B25" s="6">
        <v>42635</v>
      </c>
      <c r="C25" s="33">
        <v>59.2</v>
      </c>
      <c r="D25" s="33"/>
      <c r="E25" s="69">
        <f t="shared" si="4"/>
        <v>129.14999999999998</v>
      </c>
      <c r="F25" s="7"/>
      <c r="G25" s="69">
        <f t="shared" si="5"/>
        <v>11.649999999999991</v>
      </c>
      <c r="H25" s="77" t="s">
        <v>27</v>
      </c>
      <c r="I25" s="76" t="s">
        <v>27</v>
      </c>
      <c r="J25" s="42" t="s">
        <v>27</v>
      </c>
    </row>
    <row r="26" spans="1:10" x14ac:dyDescent="0.2">
      <c r="A26" s="94"/>
      <c r="B26" s="6">
        <v>42643</v>
      </c>
      <c r="C26" s="33">
        <v>58.8</v>
      </c>
      <c r="D26" s="33"/>
      <c r="E26" s="69">
        <f t="shared" ref="E26" si="6">IF(C26&gt;0,$D$5-C26,"-")</f>
        <v>129.55000000000001</v>
      </c>
      <c r="F26" s="7"/>
      <c r="G26" s="69">
        <f t="shared" ref="G26" si="7">IF(C26&gt;0,$F$5-C26,"-")</f>
        <v>12.049999999999997</v>
      </c>
      <c r="H26" s="77" t="s">
        <v>27</v>
      </c>
      <c r="I26" s="76" t="s">
        <v>27</v>
      </c>
      <c r="J26" s="42" t="s">
        <v>27</v>
      </c>
    </row>
    <row r="27" spans="1:10" x14ac:dyDescent="0.2">
      <c r="A27" s="94"/>
      <c r="B27" s="6">
        <v>42654</v>
      </c>
      <c r="C27" s="33">
        <v>58.6</v>
      </c>
      <c r="D27" s="33"/>
      <c r="E27" s="69">
        <f t="shared" ref="E27:E28" si="8">IF(C27&gt;0,$D$5-C27,"-")</f>
        <v>129.75</v>
      </c>
      <c r="F27" s="7"/>
      <c r="G27" s="69">
        <f t="shared" ref="G27:G28" si="9">IF(C27&gt;0,$F$5-C27,"-")</f>
        <v>12.249999999999993</v>
      </c>
      <c r="H27" s="77" t="s">
        <v>27</v>
      </c>
      <c r="I27" s="76" t="s">
        <v>27</v>
      </c>
      <c r="J27" s="42" t="s">
        <v>27</v>
      </c>
    </row>
    <row r="28" spans="1:10" x14ac:dyDescent="0.2">
      <c r="A28" s="94"/>
      <c r="B28" s="6">
        <v>42657</v>
      </c>
      <c r="C28" s="33">
        <v>58.6</v>
      </c>
      <c r="D28" s="33"/>
      <c r="E28" s="69">
        <f t="shared" si="8"/>
        <v>129.75</v>
      </c>
      <c r="F28" s="7"/>
      <c r="G28" s="69">
        <f t="shared" si="9"/>
        <v>12.249999999999993</v>
      </c>
      <c r="H28" s="77" t="s">
        <v>27</v>
      </c>
      <c r="I28" s="76" t="s">
        <v>27</v>
      </c>
      <c r="J28" s="42" t="s">
        <v>27</v>
      </c>
    </row>
    <row r="29" spans="1:10" x14ac:dyDescent="0.2">
      <c r="A29" s="94"/>
      <c r="B29" s="6">
        <v>42664</v>
      </c>
      <c r="C29" s="33">
        <v>57.8</v>
      </c>
      <c r="D29" s="33"/>
      <c r="E29" s="69">
        <f t="shared" ref="E29:E45" si="10">IF(C29&gt;0,$D$5-C29,"-")</f>
        <v>130.55000000000001</v>
      </c>
      <c r="F29" s="7"/>
      <c r="G29" s="69">
        <f t="shared" ref="G29:G45" si="11">IF(C29&gt;0,$F$5-C29,"-")</f>
        <v>13.049999999999997</v>
      </c>
      <c r="H29" s="77" t="s">
        <v>27</v>
      </c>
      <c r="I29" s="76" t="s">
        <v>27</v>
      </c>
      <c r="J29" s="42" t="s">
        <v>27</v>
      </c>
    </row>
    <row r="30" spans="1:10" x14ac:dyDescent="0.2">
      <c r="A30" s="94"/>
      <c r="B30" s="6">
        <v>42671</v>
      </c>
      <c r="C30" s="33">
        <v>58</v>
      </c>
      <c r="D30" s="33"/>
      <c r="E30" s="69">
        <f t="shared" si="10"/>
        <v>130.35</v>
      </c>
      <c r="F30" s="7"/>
      <c r="G30" s="69">
        <f t="shared" si="11"/>
        <v>12.849999999999994</v>
      </c>
      <c r="H30" s="77" t="s">
        <v>27</v>
      </c>
      <c r="I30" s="76" t="s">
        <v>27</v>
      </c>
      <c r="J30" s="42" t="s">
        <v>27</v>
      </c>
    </row>
    <row r="31" spans="1:10" x14ac:dyDescent="0.2">
      <c r="A31" s="94"/>
      <c r="B31" s="6">
        <v>42678</v>
      </c>
      <c r="C31" s="33">
        <v>58</v>
      </c>
      <c r="D31" s="33"/>
      <c r="E31" s="69">
        <f t="shared" si="10"/>
        <v>130.35</v>
      </c>
      <c r="F31" s="7"/>
      <c r="G31" s="69">
        <f t="shared" si="11"/>
        <v>12.849999999999994</v>
      </c>
      <c r="H31" s="77" t="s">
        <v>27</v>
      </c>
      <c r="I31" s="76" t="s">
        <v>27</v>
      </c>
      <c r="J31" s="42" t="s">
        <v>27</v>
      </c>
    </row>
    <row r="32" spans="1:10" x14ac:dyDescent="0.2">
      <c r="A32" s="94"/>
      <c r="B32" s="6">
        <v>42685</v>
      </c>
      <c r="C32" s="33">
        <v>58.2</v>
      </c>
      <c r="D32" s="33"/>
      <c r="E32" s="69">
        <f t="shared" si="10"/>
        <v>130.14999999999998</v>
      </c>
      <c r="F32" s="7"/>
      <c r="G32" s="69">
        <f t="shared" si="11"/>
        <v>12.649999999999991</v>
      </c>
      <c r="H32" s="77" t="s">
        <v>27</v>
      </c>
      <c r="I32" s="76" t="s">
        <v>27</v>
      </c>
      <c r="J32" s="42" t="s">
        <v>27</v>
      </c>
    </row>
    <row r="33" spans="1:10" x14ac:dyDescent="0.2">
      <c r="A33" s="94"/>
      <c r="B33" s="6">
        <v>42692</v>
      </c>
      <c r="C33" s="33">
        <v>58.5</v>
      </c>
      <c r="D33" s="33"/>
      <c r="E33" s="69">
        <f t="shared" si="10"/>
        <v>129.85</v>
      </c>
      <c r="F33" s="7"/>
      <c r="G33" s="69">
        <f t="shared" si="11"/>
        <v>12.349999999999994</v>
      </c>
      <c r="H33" s="77" t="s">
        <v>27</v>
      </c>
      <c r="I33" s="76" t="s">
        <v>27</v>
      </c>
      <c r="J33" s="42" t="s">
        <v>27</v>
      </c>
    </row>
    <row r="34" spans="1:10" x14ac:dyDescent="0.2">
      <c r="A34" s="94"/>
      <c r="B34" s="6">
        <v>42699</v>
      </c>
      <c r="C34" s="33">
        <v>58.8</v>
      </c>
      <c r="D34" s="33"/>
      <c r="E34" s="69">
        <f t="shared" si="10"/>
        <v>129.55000000000001</v>
      </c>
      <c r="F34" s="7"/>
      <c r="G34" s="69">
        <f t="shared" si="11"/>
        <v>12.049999999999997</v>
      </c>
      <c r="H34" s="77" t="s">
        <v>27</v>
      </c>
      <c r="I34" s="76" t="s">
        <v>27</v>
      </c>
      <c r="J34" s="42" t="s">
        <v>27</v>
      </c>
    </row>
    <row r="35" spans="1:10" x14ac:dyDescent="0.2">
      <c r="A35" s="94"/>
      <c r="B35" s="6">
        <v>42706</v>
      </c>
      <c r="C35" s="33">
        <v>58.2</v>
      </c>
      <c r="D35" s="33"/>
      <c r="E35" s="69">
        <f t="shared" si="10"/>
        <v>130.14999999999998</v>
      </c>
      <c r="F35" s="7"/>
      <c r="G35" s="69">
        <f t="shared" si="11"/>
        <v>12.649999999999991</v>
      </c>
      <c r="H35" s="77" t="s">
        <v>27</v>
      </c>
      <c r="I35" s="76" t="s">
        <v>27</v>
      </c>
      <c r="J35" s="42" t="s">
        <v>27</v>
      </c>
    </row>
    <row r="36" spans="1:10" x14ac:dyDescent="0.2">
      <c r="A36" s="94"/>
      <c r="B36" s="6">
        <v>42713</v>
      </c>
      <c r="C36" s="33">
        <v>58.7</v>
      </c>
      <c r="D36" s="33"/>
      <c r="E36" s="69">
        <f t="shared" si="10"/>
        <v>129.64999999999998</v>
      </c>
      <c r="F36" s="7"/>
      <c r="G36" s="69">
        <f t="shared" si="11"/>
        <v>12.149999999999991</v>
      </c>
      <c r="H36" s="77" t="s">
        <v>27</v>
      </c>
      <c r="I36" s="76" t="s">
        <v>27</v>
      </c>
      <c r="J36" s="42" t="s">
        <v>27</v>
      </c>
    </row>
    <row r="37" spans="1:10" x14ac:dyDescent="0.2">
      <c r="A37" s="94"/>
      <c r="B37" s="6">
        <v>42720</v>
      </c>
      <c r="C37" s="33">
        <v>58.7</v>
      </c>
      <c r="D37" s="33"/>
      <c r="E37" s="69">
        <f t="shared" si="10"/>
        <v>129.64999999999998</v>
      </c>
      <c r="F37" s="7"/>
      <c r="G37" s="69">
        <f t="shared" si="11"/>
        <v>12.149999999999991</v>
      </c>
      <c r="H37" s="77" t="s">
        <v>27</v>
      </c>
      <c r="I37" s="76" t="s">
        <v>27</v>
      </c>
      <c r="J37" s="42" t="s">
        <v>27</v>
      </c>
    </row>
    <row r="38" spans="1:10" x14ac:dyDescent="0.2">
      <c r="A38" s="94"/>
      <c r="B38" s="6">
        <v>42727</v>
      </c>
      <c r="C38" s="33">
        <v>58.7</v>
      </c>
      <c r="D38" s="33"/>
      <c r="E38" s="69">
        <f t="shared" ref="E38:E41" si="12">IF(C38&gt;0,$D$5-C38,"-")</f>
        <v>129.64999999999998</v>
      </c>
      <c r="F38" s="7"/>
      <c r="G38" s="69">
        <f t="shared" ref="G38:G41" si="13">IF(C38&gt;0,$F$5-C38,"-")</f>
        <v>12.149999999999991</v>
      </c>
      <c r="H38" s="77" t="s">
        <v>27</v>
      </c>
      <c r="I38" s="76" t="s">
        <v>27</v>
      </c>
      <c r="J38" s="42" t="s">
        <v>27</v>
      </c>
    </row>
    <row r="39" spans="1:10" x14ac:dyDescent="0.2">
      <c r="A39" s="94"/>
      <c r="B39" s="6">
        <v>42734</v>
      </c>
      <c r="C39" s="33">
        <v>58.7</v>
      </c>
      <c r="D39" s="33"/>
      <c r="E39" s="69">
        <f t="shared" si="12"/>
        <v>129.64999999999998</v>
      </c>
      <c r="F39" s="7"/>
      <c r="G39" s="69">
        <f t="shared" si="13"/>
        <v>12.149999999999991</v>
      </c>
      <c r="H39" s="77" t="s">
        <v>27</v>
      </c>
      <c r="I39" s="76" t="s">
        <v>27</v>
      </c>
      <c r="J39" s="42" t="s">
        <v>27</v>
      </c>
    </row>
    <row r="40" spans="1:10" x14ac:dyDescent="0.2">
      <c r="A40" s="94"/>
      <c r="B40" s="6">
        <v>42741</v>
      </c>
      <c r="C40" s="33">
        <v>58.6</v>
      </c>
      <c r="D40" s="33"/>
      <c r="E40" s="69">
        <f t="shared" si="12"/>
        <v>129.75</v>
      </c>
      <c r="F40" s="7"/>
      <c r="G40" s="69">
        <f t="shared" si="13"/>
        <v>12.249999999999993</v>
      </c>
      <c r="H40" s="77" t="s">
        <v>27</v>
      </c>
      <c r="I40" s="76" t="s">
        <v>27</v>
      </c>
      <c r="J40" s="42" t="s">
        <v>27</v>
      </c>
    </row>
    <row r="41" spans="1:10" x14ac:dyDescent="0.2">
      <c r="A41" s="94"/>
      <c r="B41" s="6">
        <v>42748</v>
      </c>
      <c r="C41" s="33">
        <v>59.2</v>
      </c>
      <c r="D41" s="33"/>
      <c r="E41" s="69">
        <f t="shared" si="12"/>
        <v>129.14999999999998</v>
      </c>
      <c r="F41" s="7"/>
      <c r="G41" s="69">
        <f t="shared" si="13"/>
        <v>11.649999999999991</v>
      </c>
      <c r="H41" s="77" t="s">
        <v>27</v>
      </c>
      <c r="I41" s="76" t="s">
        <v>27</v>
      </c>
      <c r="J41" s="42" t="s">
        <v>27</v>
      </c>
    </row>
    <row r="42" spans="1:10" x14ac:dyDescent="0.2">
      <c r="A42" s="94"/>
      <c r="B42" s="6"/>
      <c r="C42" s="33"/>
      <c r="D42" s="33"/>
      <c r="E42" s="69"/>
      <c r="F42" s="7"/>
      <c r="G42" s="69"/>
      <c r="H42" s="77" t="s">
        <v>27</v>
      </c>
      <c r="I42" s="76" t="s">
        <v>27</v>
      </c>
      <c r="J42" s="42" t="s">
        <v>27</v>
      </c>
    </row>
    <row r="43" spans="1:10" x14ac:dyDescent="0.2">
      <c r="A43" s="94"/>
      <c r="B43" s="6"/>
      <c r="C43" s="33"/>
      <c r="D43" s="33"/>
      <c r="E43" s="69"/>
      <c r="F43" s="7"/>
      <c r="G43" s="69"/>
      <c r="H43" s="77" t="s">
        <v>27</v>
      </c>
      <c r="I43" s="76" t="s">
        <v>27</v>
      </c>
      <c r="J43" s="42" t="s">
        <v>27</v>
      </c>
    </row>
    <row r="44" spans="1:10" x14ac:dyDescent="0.2">
      <c r="A44" s="94"/>
      <c r="B44" s="6"/>
      <c r="C44" s="33"/>
      <c r="D44" s="33"/>
      <c r="E44" s="69" t="str">
        <f t="shared" si="10"/>
        <v>-</v>
      </c>
      <c r="F44" s="7"/>
      <c r="G44" s="69" t="str">
        <f t="shared" si="11"/>
        <v>-</v>
      </c>
      <c r="H44" s="77" t="s">
        <v>27</v>
      </c>
      <c r="I44" s="76" t="s">
        <v>27</v>
      </c>
      <c r="J44" s="42" t="s">
        <v>27</v>
      </c>
    </row>
    <row r="45" spans="1:10" x14ac:dyDescent="0.2">
      <c r="A45" s="94"/>
      <c r="B45" s="6"/>
      <c r="C45" s="7"/>
      <c r="D45" s="7"/>
      <c r="E45" s="69" t="str">
        <f t="shared" si="10"/>
        <v>-</v>
      </c>
      <c r="F45" s="7"/>
      <c r="G45" s="69" t="str">
        <f t="shared" si="11"/>
        <v>-</v>
      </c>
      <c r="H45" s="77" t="s">
        <v>27</v>
      </c>
      <c r="I45" s="76" t="s">
        <v>27</v>
      </c>
      <c r="J45" s="42" t="s">
        <v>27</v>
      </c>
    </row>
    <row r="46" spans="1:10" ht="5.25" customHeight="1" x14ac:dyDescent="0.2">
      <c r="A46" s="9"/>
      <c r="B46" s="10"/>
      <c r="E46" s="70"/>
      <c r="F46" s="11"/>
      <c r="G46" s="73"/>
      <c r="H46" s="11"/>
      <c r="I46" s="37"/>
      <c r="J46" s="8"/>
    </row>
    <row r="47" spans="1:10" x14ac:dyDescent="0.2">
      <c r="A47" s="95" t="s">
        <v>4</v>
      </c>
      <c r="B47" s="17">
        <v>42530</v>
      </c>
      <c r="C47" s="33">
        <v>54.5</v>
      </c>
      <c r="D47" s="33">
        <v>187.62</v>
      </c>
      <c r="E47" s="69">
        <f>IF(C47&gt;0,$D$47-C47,"-")</f>
        <v>133.12</v>
      </c>
      <c r="F47" s="7">
        <v>66.22</v>
      </c>
      <c r="G47" s="69">
        <f>IF(C47&gt;0,$F$47-C47,"-")</f>
        <v>11.719999999999999</v>
      </c>
      <c r="H47" s="7" t="s">
        <v>7</v>
      </c>
      <c r="I47" s="36" t="s">
        <v>7</v>
      </c>
      <c r="J47" s="8" t="s">
        <v>14</v>
      </c>
    </row>
    <row r="48" spans="1:10" x14ac:dyDescent="0.2">
      <c r="A48" s="96"/>
      <c r="B48" s="17">
        <v>42532</v>
      </c>
      <c r="C48" s="33">
        <v>56.45</v>
      </c>
      <c r="D48" s="33"/>
      <c r="E48" s="69">
        <f t="shared" ref="E48:E56" si="14">IF(C48&gt;0,$D$47-C48,"-")</f>
        <v>131.17000000000002</v>
      </c>
      <c r="F48" s="7"/>
      <c r="G48" s="69">
        <f t="shared" ref="G48:G56" si="15">IF(C48&gt;0,$F$47-C48,"-")</f>
        <v>9.769999999999996</v>
      </c>
      <c r="H48" s="7" t="s">
        <v>7</v>
      </c>
      <c r="I48" s="36" t="s">
        <v>7</v>
      </c>
      <c r="J48" s="8" t="s">
        <v>14</v>
      </c>
    </row>
    <row r="49" spans="1:10" x14ac:dyDescent="0.2">
      <c r="A49" s="96"/>
      <c r="B49" s="17">
        <v>42535</v>
      </c>
      <c r="C49" s="33">
        <v>55.949999999999996</v>
      </c>
      <c r="D49" s="33"/>
      <c r="E49" s="69">
        <f t="shared" si="14"/>
        <v>131.67000000000002</v>
      </c>
      <c r="F49" s="7"/>
      <c r="G49" s="69">
        <f t="shared" si="15"/>
        <v>10.270000000000003</v>
      </c>
      <c r="H49" s="7" t="s">
        <v>7</v>
      </c>
      <c r="I49" s="36" t="s">
        <v>7</v>
      </c>
      <c r="J49" s="8" t="s">
        <v>14</v>
      </c>
    </row>
    <row r="50" spans="1:10" x14ac:dyDescent="0.2">
      <c r="A50" s="96"/>
      <c r="B50" s="17">
        <v>42537</v>
      </c>
      <c r="C50" s="33">
        <v>54.6</v>
      </c>
      <c r="D50" s="33"/>
      <c r="E50" s="69">
        <f t="shared" si="14"/>
        <v>133.02000000000001</v>
      </c>
      <c r="F50" s="7"/>
      <c r="G50" s="69">
        <f t="shared" si="15"/>
        <v>11.619999999999997</v>
      </c>
      <c r="H50" s="7" t="s">
        <v>7</v>
      </c>
      <c r="I50" s="36" t="s">
        <v>7</v>
      </c>
      <c r="J50" s="42" t="s">
        <v>27</v>
      </c>
    </row>
    <row r="51" spans="1:10" x14ac:dyDescent="0.2">
      <c r="A51" s="96"/>
      <c r="B51" s="17">
        <v>42542</v>
      </c>
      <c r="C51" s="33">
        <v>56.2</v>
      </c>
      <c r="D51" s="33"/>
      <c r="E51" s="69">
        <f t="shared" si="14"/>
        <v>131.42000000000002</v>
      </c>
      <c r="F51" s="7"/>
      <c r="G51" s="69">
        <f t="shared" si="15"/>
        <v>10.019999999999996</v>
      </c>
      <c r="H51" s="18">
        <v>28180</v>
      </c>
      <c r="I51" s="36">
        <v>7.55</v>
      </c>
      <c r="J51" s="8" t="s">
        <v>15</v>
      </c>
    </row>
    <row r="52" spans="1:10" x14ac:dyDescent="0.2">
      <c r="A52" s="96"/>
      <c r="B52" s="17">
        <v>42543</v>
      </c>
      <c r="C52" s="33">
        <v>55.4</v>
      </c>
      <c r="D52" s="33"/>
      <c r="E52" s="69">
        <f t="shared" si="14"/>
        <v>132.22</v>
      </c>
      <c r="F52" s="7"/>
      <c r="G52" s="69">
        <f t="shared" si="15"/>
        <v>10.82</v>
      </c>
      <c r="H52" s="18">
        <v>27430</v>
      </c>
      <c r="I52" s="36">
        <v>7.58</v>
      </c>
      <c r="J52" s="8" t="s">
        <v>15</v>
      </c>
    </row>
    <row r="53" spans="1:10" x14ac:dyDescent="0.2">
      <c r="A53" s="96"/>
      <c r="B53" s="17">
        <v>42549</v>
      </c>
      <c r="C53" s="33">
        <v>56.1</v>
      </c>
      <c r="D53" s="33"/>
      <c r="E53" s="69">
        <f t="shared" si="14"/>
        <v>131.52000000000001</v>
      </c>
      <c r="F53" s="7"/>
      <c r="G53" s="69">
        <f t="shared" si="15"/>
        <v>10.119999999999997</v>
      </c>
      <c r="H53" s="7" t="s">
        <v>7</v>
      </c>
      <c r="I53" s="36" t="s">
        <v>7</v>
      </c>
      <c r="J53" s="8" t="s">
        <v>16</v>
      </c>
    </row>
    <row r="54" spans="1:10" x14ac:dyDescent="0.2">
      <c r="A54" s="96"/>
      <c r="B54" s="17">
        <v>42564</v>
      </c>
      <c r="C54" s="33">
        <v>54.75</v>
      </c>
      <c r="D54" s="33"/>
      <c r="E54" s="69">
        <f t="shared" si="14"/>
        <v>132.87</v>
      </c>
      <c r="F54" s="7"/>
      <c r="G54" s="69">
        <f t="shared" si="15"/>
        <v>11.469999999999999</v>
      </c>
      <c r="H54" s="74" t="s">
        <v>27</v>
      </c>
      <c r="I54" s="75" t="s">
        <v>27</v>
      </c>
      <c r="J54" s="61" t="s">
        <v>27</v>
      </c>
    </row>
    <row r="55" spans="1:10" x14ac:dyDescent="0.2">
      <c r="A55" s="96"/>
      <c r="B55" s="17">
        <v>42580</v>
      </c>
      <c r="C55" s="33">
        <v>54.85</v>
      </c>
      <c r="D55" s="33"/>
      <c r="E55" s="69">
        <f t="shared" si="14"/>
        <v>132.77000000000001</v>
      </c>
      <c r="F55" s="7"/>
      <c r="G55" s="69">
        <f t="shared" si="15"/>
        <v>11.369999999999997</v>
      </c>
      <c r="H55" s="74" t="s">
        <v>27</v>
      </c>
      <c r="I55" s="75" t="s">
        <v>27</v>
      </c>
      <c r="J55" s="61" t="s">
        <v>27</v>
      </c>
    </row>
    <row r="56" spans="1:10" x14ac:dyDescent="0.2">
      <c r="A56" s="96"/>
      <c r="B56" s="17">
        <v>42587</v>
      </c>
      <c r="C56" s="33">
        <v>56.3</v>
      </c>
      <c r="D56" s="33"/>
      <c r="E56" s="69">
        <f t="shared" si="14"/>
        <v>131.32</v>
      </c>
      <c r="F56" s="7"/>
      <c r="G56" s="69">
        <f t="shared" si="15"/>
        <v>9.9200000000000017</v>
      </c>
      <c r="H56" s="74" t="s">
        <v>27</v>
      </c>
      <c r="I56" s="75" t="s">
        <v>27</v>
      </c>
      <c r="J56" s="61" t="s">
        <v>27</v>
      </c>
    </row>
    <row r="57" spans="1:10" x14ac:dyDescent="0.2">
      <c r="A57" s="96"/>
      <c r="B57" s="17">
        <v>42594</v>
      </c>
      <c r="C57" s="33">
        <v>55.6</v>
      </c>
      <c r="D57" s="33"/>
      <c r="E57" s="69">
        <f t="shared" ref="E57:E58" si="16">IF(C57&gt;0,$D$47-C57,"-")</f>
        <v>132.02000000000001</v>
      </c>
      <c r="F57" s="7"/>
      <c r="G57" s="69">
        <f t="shared" ref="G57:G58" si="17">IF(C57&gt;0,$F$47-C57,"-")</f>
        <v>10.619999999999997</v>
      </c>
      <c r="H57" s="74" t="s">
        <v>27</v>
      </c>
      <c r="I57" s="75" t="s">
        <v>27</v>
      </c>
      <c r="J57" s="61" t="s">
        <v>27</v>
      </c>
    </row>
    <row r="58" spans="1:10" x14ac:dyDescent="0.2">
      <c r="A58" s="96"/>
      <c r="B58" s="17">
        <v>42601</v>
      </c>
      <c r="C58" s="33">
        <v>55.8</v>
      </c>
      <c r="D58" s="33"/>
      <c r="E58" s="69">
        <f t="shared" si="16"/>
        <v>131.82</v>
      </c>
      <c r="F58" s="7"/>
      <c r="G58" s="69">
        <f t="shared" si="17"/>
        <v>10.420000000000002</v>
      </c>
      <c r="H58" s="30" t="s">
        <v>27</v>
      </c>
      <c r="I58" s="76" t="s">
        <v>27</v>
      </c>
      <c r="J58" s="42" t="s">
        <v>27</v>
      </c>
    </row>
    <row r="59" spans="1:10" x14ac:dyDescent="0.2">
      <c r="A59" s="96"/>
      <c r="B59" s="17">
        <v>42608</v>
      </c>
      <c r="C59" s="33">
        <v>55.8</v>
      </c>
      <c r="D59" s="33"/>
      <c r="E59" s="69">
        <f t="shared" ref="E59" si="18">IF(C59&gt;0,$D$47-C59,"-")</f>
        <v>131.82</v>
      </c>
      <c r="F59" s="7"/>
      <c r="G59" s="69">
        <f t="shared" ref="G59" si="19">IF(C59&gt;0,$F$47-C59,"-")</f>
        <v>10.420000000000002</v>
      </c>
      <c r="H59" s="30" t="s">
        <v>27</v>
      </c>
      <c r="I59" s="76" t="s">
        <v>27</v>
      </c>
      <c r="J59" s="42" t="s">
        <v>27</v>
      </c>
    </row>
    <row r="60" spans="1:10" x14ac:dyDescent="0.2">
      <c r="A60" s="96"/>
      <c r="B60" s="17">
        <v>42615</v>
      </c>
      <c r="C60" s="33">
        <v>55.7</v>
      </c>
      <c r="D60" s="33"/>
      <c r="E60" s="69">
        <f t="shared" ref="E60:E61" si="20">IF(C60&gt;0,$D$47-C60,"-")</f>
        <v>131.92000000000002</v>
      </c>
      <c r="F60" s="7"/>
      <c r="G60" s="69">
        <f t="shared" ref="G60:G61" si="21">IF(C60&gt;0,$F$47-C60,"-")</f>
        <v>10.519999999999996</v>
      </c>
      <c r="H60" s="30" t="s">
        <v>27</v>
      </c>
      <c r="I60" s="76" t="s">
        <v>27</v>
      </c>
      <c r="J60" s="42" t="s">
        <v>27</v>
      </c>
    </row>
    <row r="61" spans="1:10" x14ac:dyDescent="0.2">
      <c r="A61" s="96"/>
      <c r="B61" s="17">
        <v>42622</v>
      </c>
      <c r="C61" s="33">
        <v>55.7</v>
      </c>
      <c r="D61" s="33"/>
      <c r="E61" s="69">
        <f t="shared" si="20"/>
        <v>131.92000000000002</v>
      </c>
      <c r="F61" s="7"/>
      <c r="G61" s="69">
        <f t="shared" si="21"/>
        <v>10.519999999999996</v>
      </c>
      <c r="H61" s="30" t="s">
        <v>27</v>
      </c>
      <c r="I61" s="76" t="s">
        <v>27</v>
      </c>
      <c r="J61" s="42" t="s">
        <v>27</v>
      </c>
    </row>
    <row r="62" spans="1:10" x14ac:dyDescent="0.2">
      <c r="A62" s="96"/>
      <c r="B62" s="17">
        <v>42629</v>
      </c>
      <c r="C62" s="33">
        <v>55.5</v>
      </c>
      <c r="D62" s="33"/>
      <c r="E62" s="69">
        <f t="shared" ref="E62:E63" si="22">IF(C62&gt;0,$D$47-C62,"-")</f>
        <v>132.12</v>
      </c>
      <c r="F62" s="7"/>
      <c r="G62" s="69">
        <f t="shared" ref="G62:G63" si="23">IF(C62&gt;0,$F$47-C62,"-")</f>
        <v>10.719999999999999</v>
      </c>
      <c r="H62" s="30" t="s">
        <v>27</v>
      </c>
      <c r="I62" s="76" t="s">
        <v>27</v>
      </c>
      <c r="J62" s="42" t="s">
        <v>27</v>
      </c>
    </row>
    <row r="63" spans="1:10" x14ac:dyDescent="0.2">
      <c r="A63" s="96"/>
      <c r="B63" s="17">
        <v>42635</v>
      </c>
      <c r="C63" s="33">
        <v>54.9</v>
      </c>
      <c r="D63" s="33"/>
      <c r="E63" s="69">
        <f t="shared" si="22"/>
        <v>132.72</v>
      </c>
      <c r="F63" s="7"/>
      <c r="G63" s="69">
        <f t="shared" si="23"/>
        <v>11.32</v>
      </c>
      <c r="H63" s="30" t="s">
        <v>27</v>
      </c>
      <c r="I63" s="76" t="s">
        <v>27</v>
      </c>
      <c r="J63" s="42" t="s">
        <v>27</v>
      </c>
    </row>
    <row r="64" spans="1:10" x14ac:dyDescent="0.2">
      <c r="A64" s="96"/>
      <c r="B64" s="78">
        <v>42643</v>
      </c>
      <c r="C64" s="33">
        <v>54.6</v>
      </c>
      <c r="D64" s="33"/>
      <c r="E64" s="69">
        <f>IF(C64&gt;0,$D$47-C64,"-")</f>
        <v>133.02000000000001</v>
      </c>
      <c r="F64" s="7"/>
      <c r="G64" s="69">
        <f>IF(C64&gt;0,$F$47-C64,"-")</f>
        <v>11.619999999999997</v>
      </c>
      <c r="H64" s="30" t="s">
        <v>27</v>
      </c>
      <c r="I64" s="76" t="s">
        <v>27</v>
      </c>
      <c r="J64" s="42" t="s">
        <v>27</v>
      </c>
    </row>
    <row r="65" spans="1:10" x14ac:dyDescent="0.2">
      <c r="A65" s="96"/>
      <c r="B65" s="17">
        <v>42654</v>
      </c>
      <c r="C65" s="33">
        <v>54.3</v>
      </c>
      <c r="D65" s="33"/>
      <c r="E65" s="69">
        <f>IF(C65&gt;0,$D$47-C65,"-")</f>
        <v>133.32</v>
      </c>
      <c r="F65" s="7"/>
      <c r="G65" s="69">
        <f>IF(C65&gt;0,$F$47-C65,"-")</f>
        <v>11.920000000000002</v>
      </c>
      <c r="H65" s="30" t="s">
        <v>27</v>
      </c>
      <c r="I65" s="76" t="s">
        <v>27</v>
      </c>
      <c r="J65" s="42" t="s">
        <v>27</v>
      </c>
    </row>
    <row r="66" spans="1:10" x14ac:dyDescent="0.2">
      <c r="A66" s="96"/>
      <c r="B66" s="17">
        <v>42657</v>
      </c>
      <c r="C66" s="33">
        <v>54.5</v>
      </c>
      <c r="D66" s="33"/>
      <c r="E66" s="69">
        <f>IF(C66&gt;0,$D$47-C66,"-")</f>
        <v>133.12</v>
      </c>
      <c r="F66" s="7"/>
      <c r="G66" s="69">
        <f>IF(C66&gt;0,$F$47-C66,"-")</f>
        <v>11.719999999999999</v>
      </c>
      <c r="H66" s="30" t="s">
        <v>27</v>
      </c>
      <c r="I66" s="76" t="s">
        <v>27</v>
      </c>
      <c r="J66" s="42" t="s">
        <v>27</v>
      </c>
    </row>
    <row r="67" spans="1:10" x14ac:dyDescent="0.2">
      <c r="A67" s="96"/>
      <c r="B67" s="17">
        <v>42664</v>
      </c>
      <c r="C67" s="33">
        <v>54.5</v>
      </c>
      <c r="D67" s="33"/>
      <c r="E67" s="69">
        <f t="shared" ref="E67:E84" si="24">IF(C67&gt;0,$D$47-C67,"-")</f>
        <v>133.12</v>
      </c>
      <c r="F67" s="7"/>
      <c r="G67" s="69">
        <f t="shared" ref="G67:G84" si="25">IF(C67&gt;0,$F$47-C67,"-")</f>
        <v>11.719999999999999</v>
      </c>
      <c r="H67" s="30" t="s">
        <v>27</v>
      </c>
      <c r="I67" s="76" t="s">
        <v>27</v>
      </c>
      <c r="J67" s="42" t="s">
        <v>27</v>
      </c>
    </row>
    <row r="68" spans="1:10" x14ac:dyDescent="0.2">
      <c r="A68" s="96"/>
      <c r="B68" s="17">
        <v>42671</v>
      </c>
      <c r="C68" s="33">
        <v>55.5</v>
      </c>
      <c r="D68" s="33"/>
      <c r="E68" s="69">
        <f t="shared" si="24"/>
        <v>132.12</v>
      </c>
      <c r="F68" s="7"/>
      <c r="G68" s="69">
        <f t="shared" si="25"/>
        <v>10.719999999999999</v>
      </c>
      <c r="H68" s="30" t="s">
        <v>27</v>
      </c>
      <c r="I68" s="76" t="s">
        <v>27</v>
      </c>
      <c r="J68" s="42" t="s">
        <v>27</v>
      </c>
    </row>
    <row r="69" spans="1:10" x14ac:dyDescent="0.2">
      <c r="A69" s="96"/>
      <c r="B69" s="17">
        <v>42678</v>
      </c>
      <c r="C69" s="33">
        <v>54</v>
      </c>
      <c r="D69" s="33"/>
      <c r="E69" s="69">
        <f t="shared" si="24"/>
        <v>133.62</v>
      </c>
      <c r="F69" s="7"/>
      <c r="G69" s="69">
        <f t="shared" si="25"/>
        <v>12.219999999999999</v>
      </c>
      <c r="H69" s="30" t="s">
        <v>27</v>
      </c>
      <c r="I69" s="76" t="s">
        <v>27</v>
      </c>
      <c r="J69" s="42" t="s">
        <v>27</v>
      </c>
    </row>
    <row r="70" spans="1:10" x14ac:dyDescent="0.2">
      <c r="A70" s="96"/>
      <c r="B70" s="17">
        <v>42685</v>
      </c>
      <c r="C70" s="33">
        <v>54.4</v>
      </c>
      <c r="D70" s="33"/>
      <c r="E70" s="69">
        <f t="shared" si="24"/>
        <v>133.22</v>
      </c>
      <c r="F70" s="7"/>
      <c r="G70" s="69">
        <f t="shared" si="25"/>
        <v>11.82</v>
      </c>
      <c r="H70" s="30" t="s">
        <v>27</v>
      </c>
      <c r="I70" s="76" t="s">
        <v>27</v>
      </c>
      <c r="J70" s="42" t="s">
        <v>27</v>
      </c>
    </row>
    <row r="71" spans="1:10" x14ac:dyDescent="0.2">
      <c r="A71" s="96"/>
      <c r="B71" s="17">
        <v>42692</v>
      </c>
      <c r="C71" s="33">
        <v>54.5</v>
      </c>
      <c r="D71" s="33"/>
      <c r="E71" s="69">
        <f t="shared" si="24"/>
        <v>133.12</v>
      </c>
      <c r="F71" s="7"/>
      <c r="G71" s="69">
        <f t="shared" si="25"/>
        <v>11.719999999999999</v>
      </c>
      <c r="H71" s="30" t="s">
        <v>27</v>
      </c>
      <c r="I71" s="76" t="s">
        <v>27</v>
      </c>
      <c r="J71" s="42" t="s">
        <v>27</v>
      </c>
    </row>
    <row r="72" spans="1:10" x14ac:dyDescent="0.2">
      <c r="A72" s="96"/>
      <c r="B72" s="17">
        <v>42699</v>
      </c>
      <c r="C72" s="33">
        <v>54.6</v>
      </c>
      <c r="D72" s="33"/>
      <c r="E72" s="69">
        <f t="shared" si="24"/>
        <v>133.02000000000001</v>
      </c>
      <c r="F72" s="7"/>
      <c r="G72" s="69">
        <f t="shared" si="25"/>
        <v>11.619999999999997</v>
      </c>
      <c r="H72" s="30" t="s">
        <v>27</v>
      </c>
      <c r="I72" s="76" t="s">
        <v>27</v>
      </c>
      <c r="J72" s="42" t="s">
        <v>27</v>
      </c>
    </row>
    <row r="73" spans="1:10" x14ac:dyDescent="0.2">
      <c r="A73" s="96"/>
      <c r="B73" s="17">
        <v>42706</v>
      </c>
      <c r="C73" s="33">
        <v>54.9</v>
      </c>
      <c r="D73" s="33"/>
      <c r="E73" s="69">
        <f t="shared" si="24"/>
        <v>132.72</v>
      </c>
      <c r="F73" s="7"/>
      <c r="G73" s="69">
        <f t="shared" si="25"/>
        <v>11.32</v>
      </c>
      <c r="H73" s="30" t="s">
        <v>27</v>
      </c>
      <c r="I73" s="76" t="s">
        <v>27</v>
      </c>
      <c r="J73" s="42" t="s">
        <v>27</v>
      </c>
    </row>
    <row r="74" spans="1:10" x14ac:dyDescent="0.2">
      <c r="A74" s="96"/>
      <c r="B74" s="17">
        <v>42713</v>
      </c>
      <c r="C74" s="33">
        <v>55</v>
      </c>
      <c r="D74" s="33"/>
      <c r="E74" s="69">
        <f t="shared" si="24"/>
        <v>132.62</v>
      </c>
      <c r="F74" s="7"/>
      <c r="G74" s="69">
        <f t="shared" si="25"/>
        <v>11.219999999999999</v>
      </c>
      <c r="H74" s="30" t="s">
        <v>27</v>
      </c>
      <c r="I74" s="76" t="s">
        <v>27</v>
      </c>
      <c r="J74" s="42" t="s">
        <v>27</v>
      </c>
    </row>
    <row r="75" spans="1:10" x14ac:dyDescent="0.2">
      <c r="A75" s="96"/>
      <c r="B75" s="17">
        <v>42720</v>
      </c>
      <c r="C75" s="33">
        <v>55</v>
      </c>
      <c r="D75" s="33"/>
      <c r="E75" s="69">
        <f t="shared" si="24"/>
        <v>132.62</v>
      </c>
      <c r="F75" s="7"/>
      <c r="G75" s="69">
        <f t="shared" si="25"/>
        <v>11.219999999999999</v>
      </c>
      <c r="H75" s="30" t="s">
        <v>27</v>
      </c>
      <c r="I75" s="76" t="s">
        <v>27</v>
      </c>
      <c r="J75" s="42" t="s">
        <v>27</v>
      </c>
    </row>
    <row r="76" spans="1:10" x14ac:dyDescent="0.2">
      <c r="A76" s="96"/>
      <c r="B76" s="17">
        <v>42727</v>
      </c>
      <c r="C76" s="33">
        <v>55</v>
      </c>
      <c r="D76" s="33"/>
      <c r="E76" s="69">
        <f t="shared" si="24"/>
        <v>132.62</v>
      </c>
      <c r="F76" s="7"/>
      <c r="G76" s="69">
        <f t="shared" si="25"/>
        <v>11.219999999999999</v>
      </c>
      <c r="H76" s="30" t="s">
        <v>27</v>
      </c>
      <c r="I76" s="76" t="s">
        <v>27</v>
      </c>
      <c r="J76" s="42" t="s">
        <v>27</v>
      </c>
    </row>
    <row r="77" spans="1:10" x14ac:dyDescent="0.2">
      <c r="A77" s="96"/>
      <c r="B77" s="17">
        <v>42734</v>
      </c>
      <c r="C77" s="33">
        <v>55.1</v>
      </c>
      <c r="D77" s="33"/>
      <c r="E77" s="69">
        <f t="shared" si="24"/>
        <v>132.52000000000001</v>
      </c>
      <c r="F77" s="7"/>
      <c r="G77" s="69">
        <f t="shared" si="25"/>
        <v>11.119999999999997</v>
      </c>
      <c r="H77" s="30" t="s">
        <v>27</v>
      </c>
      <c r="I77" s="76" t="s">
        <v>27</v>
      </c>
      <c r="J77" s="42" t="s">
        <v>27</v>
      </c>
    </row>
    <row r="78" spans="1:10" x14ac:dyDescent="0.2">
      <c r="A78" s="96"/>
      <c r="B78" s="17">
        <v>42741</v>
      </c>
      <c r="C78" s="33">
        <v>55</v>
      </c>
      <c r="D78" s="33"/>
      <c r="E78" s="69">
        <f t="shared" si="24"/>
        <v>132.62</v>
      </c>
      <c r="F78" s="7"/>
      <c r="G78" s="69">
        <f t="shared" si="25"/>
        <v>11.219999999999999</v>
      </c>
      <c r="H78" s="30" t="s">
        <v>27</v>
      </c>
      <c r="I78" s="76" t="s">
        <v>27</v>
      </c>
      <c r="J78" s="42" t="s">
        <v>27</v>
      </c>
    </row>
    <row r="79" spans="1:10" x14ac:dyDescent="0.2">
      <c r="A79" s="96"/>
      <c r="B79" s="17">
        <v>42748</v>
      </c>
      <c r="C79" s="33">
        <v>55.4</v>
      </c>
      <c r="D79" s="33"/>
      <c r="E79" s="69">
        <f t="shared" si="24"/>
        <v>132.22</v>
      </c>
      <c r="F79" s="7"/>
      <c r="G79" s="69">
        <f t="shared" si="25"/>
        <v>10.82</v>
      </c>
      <c r="H79" s="30" t="s">
        <v>27</v>
      </c>
      <c r="I79" s="76" t="s">
        <v>27</v>
      </c>
      <c r="J79" s="42" t="s">
        <v>27</v>
      </c>
    </row>
    <row r="80" spans="1:10" x14ac:dyDescent="0.2">
      <c r="A80" s="96"/>
      <c r="B80" s="17"/>
      <c r="C80" s="33"/>
      <c r="D80" s="33"/>
      <c r="E80" s="69"/>
      <c r="F80" s="7"/>
      <c r="G80" s="69"/>
      <c r="H80" s="30" t="s">
        <v>27</v>
      </c>
      <c r="I80" s="76" t="s">
        <v>27</v>
      </c>
      <c r="J80" s="42" t="s">
        <v>27</v>
      </c>
    </row>
    <row r="81" spans="1:10" x14ac:dyDescent="0.2">
      <c r="A81" s="96"/>
      <c r="B81" s="17"/>
      <c r="C81" s="33"/>
      <c r="D81" s="33"/>
      <c r="E81" s="69"/>
      <c r="F81" s="7"/>
      <c r="G81" s="69"/>
      <c r="H81" s="30" t="s">
        <v>27</v>
      </c>
      <c r="I81" s="76" t="s">
        <v>27</v>
      </c>
      <c r="J81" s="42" t="s">
        <v>27</v>
      </c>
    </row>
    <row r="82" spans="1:10" x14ac:dyDescent="0.2">
      <c r="A82" s="96"/>
      <c r="B82" s="17"/>
      <c r="C82" s="33"/>
      <c r="D82" s="33"/>
      <c r="E82" s="69"/>
      <c r="F82" s="7"/>
      <c r="G82" s="69"/>
      <c r="H82" s="30" t="s">
        <v>27</v>
      </c>
      <c r="I82" s="76" t="s">
        <v>27</v>
      </c>
      <c r="J82" s="42" t="s">
        <v>27</v>
      </c>
    </row>
    <row r="83" spans="1:10" x14ac:dyDescent="0.2">
      <c r="A83" s="96"/>
      <c r="B83" s="17"/>
      <c r="C83" s="33"/>
      <c r="D83" s="33"/>
      <c r="E83" s="69" t="str">
        <f t="shared" si="24"/>
        <v>-</v>
      </c>
      <c r="F83" s="7"/>
      <c r="G83" s="69" t="str">
        <f t="shared" si="25"/>
        <v>-</v>
      </c>
      <c r="H83" s="30" t="s">
        <v>27</v>
      </c>
      <c r="I83" s="76" t="s">
        <v>27</v>
      </c>
      <c r="J83" s="42" t="s">
        <v>27</v>
      </c>
    </row>
    <row r="84" spans="1:10" x14ac:dyDescent="0.2">
      <c r="A84" s="97"/>
      <c r="B84" s="17"/>
      <c r="C84" s="7"/>
      <c r="D84" s="7"/>
      <c r="E84" s="69" t="str">
        <f t="shared" si="24"/>
        <v>-</v>
      </c>
      <c r="F84" s="7"/>
      <c r="G84" s="69" t="str">
        <f t="shared" si="25"/>
        <v>-</v>
      </c>
      <c r="H84" s="7" t="s">
        <v>27</v>
      </c>
      <c r="I84" s="36" t="s">
        <v>27</v>
      </c>
      <c r="J84" s="8" t="s">
        <v>27</v>
      </c>
    </row>
    <row r="85" spans="1:10" ht="5.25" customHeight="1" x14ac:dyDescent="0.2">
      <c r="A85" s="12"/>
      <c r="B85" s="6"/>
      <c r="C85" s="7"/>
      <c r="D85" s="7"/>
      <c r="E85" s="71"/>
      <c r="F85" s="7"/>
      <c r="G85" s="71"/>
      <c r="H85" s="13"/>
      <c r="I85" s="38"/>
      <c r="J85" s="14"/>
    </row>
    <row r="86" spans="1:10" x14ac:dyDescent="0.2">
      <c r="A86" s="95" t="s">
        <v>2</v>
      </c>
      <c r="B86" s="6">
        <v>42531</v>
      </c>
      <c r="C86" s="33">
        <v>51.7</v>
      </c>
      <c r="D86" s="33">
        <v>185.73</v>
      </c>
      <c r="E86" s="69">
        <f>IF(C86&gt;0,$D$86-C86,"-")</f>
        <v>134.02999999999997</v>
      </c>
      <c r="F86" s="20">
        <v>69.53</v>
      </c>
      <c r="G86" s="69">
        <f>IF(C86&gt;0,$F$86-C86,"-")</f>
        <v>17.829999999999998</v>
      </c>
      <c r="H86" s="7" t="s">
        <v>7</v>
      </c>
      <c r="I86" s="36" t="s">
        <v>7</v>
      </c>
      <c r="J86" s="8" t="s">
        <v>14</v>
      </c>
    </row>
    <row r="87" spans="1:10" x14ac:dyDescent="0.2">
      <c r="A87" s="96"/>
      <c r="B87" s="6">
        <v>42531</v>
      </c>
      <c r="C87" s="33">
        <v>61.75</v>
      </c>
      <c r="D87" s="33"/>
      <c r="E87" s="69">
        <f t="shared" ref="E87:E96" si="26">IF(C87&gt;0,$D$86-C87,"-")</f>
        <v>123.97999999999999</v>
      </c>
      <c r="F87" s="20"/>
      <c r="G87" s="69">
        <f t="shared" ref="G87:G96" si="27">IF(C87&gt;0,$F$86-C87,"-")</f>
        <v>7.7800000000000011</v>
      </c>
      <c r="H87" s="7" t="s">
        <v>7</v>
      </c>
      <c r="I87" s="36" t="s">
        <v>7</v>
      </c>
      <c r="J87" s="8" t="s">
        <v>14</v>
      </c>
    </row>
    <row r="88" spans="1:10" x14ac:dyDescent="0.2">
      <c r="A88" s="96"/>
      <c r="B88" s="6">
        <v>42532</v>
      </c>
      <c r="C88" s="33">
        <v>58.45</v>
      </c>
      <c r="D88" s="33"/>
      <c r="E88" s="69">
        <f t="shared" si="26"/>
        <v>127.27999999999999</v>
      </c>
      <c r="F88" s="20"/>
      <c r="G88" s="69">
        <f t="shared" si="27"/>
        <v>11.079999999999998</v>
      </c>
      <c r="H88" s="7" t="s">
        <v>7</v>
      </c>
      <c r="I88" s="36" t="s">
        <v>7</v>
      </c>
      <c r="J88" s="8" t="s">
        <v>14</v>
      </c>
    </row>
    <row r="89" spans="1:10" x14ac:dyDescent="0.2">
      <c r="A89" s="96"/>
      <c r="B89" s="6">
        <v>42534</v>
      </c>
      <c r="C89" s="33">
        <v>59.6</v>
      </c>
      <c r="D89" s="33"/>
      <c r="E89" s="69">
        <f t="shared" si="26"/>
        <v>126.13</v>
      </c>
      <c r="F89" s="20"/>
      <c r="G89" s="69">
        <f t="shared" si="27"/>
        <v>9.93</v>
      </c>
      <c r="H89" s="7" t="s">
        <v>7</v>
      </c>
      <c r="I89" s="36" t="s">
        <v>7</v>
      </c>
      <c r="J89" s="8" t="s">
        <v>15</v>
      </c>
    </row>
    <row r="90" spans="1:10" x14ac:dyDescent="0.2">
      <c r="A90" s="96"/>
      <c r="B90" s="6">
        <v>42537</v>
      </c>
      <c r="C90" s="33">
        <v>59.65</v>
      </c>
      <c r="D90" s="33"/>
      <c r="E90" s="69">
        <f t="shared" si="26"/>
        <v>126.07999999999998</v>
      </c>
      <c r="F90" s="20"/>
      <c r="G90" s="69">
        <f t="shared" si="27"/>
        <v>9.8800000000000026</v>
      </c>
      <c r="H90" s="7" t="s">
        <v>7</v>
      </c>
      <c r="I90" s="36" t="s">
        <v>7</v>
      </c>
      <c r="J90" s="42" t="s">
        <v>27</v>
      </c>
    </row>
    <row r="91" spans="1:10" x14ac:dyDescent="0.2">
      <c r="A91" s="96"/>
      <c r="B91" s="6">
        <v>42542</v>
      </c>
      <c r="C91" s="33">
        <v>59.75</v>
      </c>
      <c r="D91" s="33"/>
      <c r="E91" s="69">
        <f t="shared" si="26"/>
        <v>125.97999999999999</v>
      </c>
      <c r="F91" s="20"/>
      <c r="G91" s="69">
        <f t="shared" si="27"/>
        <v>9.7800000000000011</v>
      </c>
      <c r="H91" s="19">
        <v>22170</v>
      </c>
      <c r="I91" s="39">
        <v>7.52</v>
      </c>
      <c r="J91" s="8" t="s">
        <v>15</v>
      </c>
    </row>
    <row r="92" spans="1:10" x14ac:dyDescent="0.2">
      <c r="A92" s="96"/>
      <c r="B92" s="6">
        <v>42543</v>
      </c>
      <c r="C92" s="33">
        <v>59.85</v>
      </c>
      <c r="D92" s="33"/>
      <c r="E92" s="69">
        <f t="shared" si="26"/>
        <v>125.88</v>
      </c>
      <c r="F92" s="20"/>
      <c r="G92" s="69">
        <f t="shared" si="27"/>
        <v>9.68</v>
      </c>
      <c r="H92" s="7" t="s">
        <v>7</v>
      </c>
      <c r="I92" s="36" t="s">
        <v>7</v>
      </c>
      <c r="J92" s="8" t="s">
        <v>16</v>
      </c>
    </row>
    <row r="93" spans="1:10" x14ac:dyDescent="0.2">
      <c r="A93" s="96"/>
      <c r="B93" s="6">
        <v>42549</v>
      </c>
      <c r="C93" s="33">
        <v>57.95</v>
      </c>
      <c r="D93" s="33"/>
      <c r="E93" s="69">
        <f t="shared" si="26"/>
        <v>127.77999999999999</v>
      </c>
      <c r="F93" s="20"/>
      <c r="G93" s="69">
        <f t="shared" si="27"/>
        <v>11.579999999999998</v>
      </c>
      <c r="H93" s="7" t="s">
        <v>7</v>
      </c>
      <c r="I93" s="36" t="s">
        <v>7</v>
      </c>
      <c r="J93" s="8" t="s">
        <v>16</v>
      </c>
    </row>
    <row r="94" spans="1:10" x14ac:dyDescent="0.2">
      <c r="A94" s="96"/>
      <c r="B94" s="6">
        <v>42564</v>
      </c>
      <c r="C94" s="33">
        <v>56.15</v>
      </c>
      <c r="D94" s="33"/>
      <c r="E94" s="69">
        <f t="shared" si="26"/>
        <v>129.57999999999998</v>
      </c>
      <c r="F94" s="20"/>
      <c r="G94" s="69">
        <f t="shared" si="27"/>
        <v>13.380000000000003</v>
      </c>
      <c r="H94" s="74" t="s">
        <v>27</v>
      </c>
      <c r="I94" s="75" t="s">
        <v>27</v>
      </c>
      <c r="J94" s="61" t="s">
        <v>27</v>
      </c>
    </row>
    <row r="95" spans="1:10" x14ac:dyDescent="0.2">
      <c r="A95" s="96"/>
      <c r="B95" s="6">
        <v>42580</v>
      </c>
      <c r="C95" s="33">
        <v>59.65</v>
      </c>
      <c r="D95" s="33"/>
      <c r="E95" s="69">
        <f t="shared" si="26"/>
        <v>126.07999999999998</v>
      </c>
      <c r="F95" s="20"/>
      <c r="G95" s="69">
        <f t="shared" si="27"/>
        <v>9.8800000000000026</v>
      </c>
      <c r="H95" s="74" t="s">
        <v>27</v>
      </c>
      <c r="I95" s="75" t="s">
        <v>27</v>
      </c>
      <c r="J95" s="61" t="s">
        <v>27</v>
      </c>
    </row>
    <row r="96" spans="1:10" x14ac:dyDescent="0.2">
      <c r="A96" s="96"/>
      <c r="B96" s="6">
        <v>42587</v>
      </c>
      <c r="C96" s="33">
        <v>56.2</v>
      </c>
      <c r="D96" s="33"/>
      <c r="E96" s="69">
        <f t="shared" si="26"/>
        <v>129.52999999999997</v>
      </c>
      <c r="F96" s="20"/>
      <c r="G96" s="69">
        <f t="shared" si="27"/>
        <v>13.329999999999998</v>
      </c>
      <c r="H96" s="74" t="s">
        <v>27</v>
      </c>
      <c r="I96" s="75" t="s">
        <v>27</v>
      </c>
      <c r="J96" s="61" t="s">
        <v>27</v>
      </c>
    </row>
    <row r="97" spans="1:10" x14ac:dyDescent="0.2">
      <c r="A97" s="96"/>
      <c r="B97" s="6">
        <v>42594</v>
      </c>
      <c r="C97" s="33">
        <v>56</v>
      </c>
      <c r="D97" s="33"/>
      <c r="E97" s="69">
        <f t="shared" ref="E97:E98" si="28">IF(C97&gt;0,$D$86-C97,"-")</f>
        <v>129.72999999999999</v>
      </c>
      <c r="F97" s="20"/>
      <c r="G97" s="69">
        <f t="shared" ref="G97:G98" si="29">IF(C97&gt;0,$F$86-C97,"-")</f>
        <v>13.530000000000001</v>
      </c>
      <c r="H97" s="74" t="s">
        <v>27</v>
      </c>
      <c r="I97" s="75" t="s">
        <v>27</v>
      </c>
      <c r="J97" s="61" t="s">
        <v>27</v>
      </c>
    </row>
    <row r="98" spans="1:10" x14ac:dyDescent="0.2">
      <c r="A98" s="96"/>
      <c r="B98" s="6">
        <v>42601</v>
      </c>
      <c r="C98" s="33">
        <v>56.2</v>
      </c>
      <c r="D98" s="33"/>
      <c r="E98" s="69">
        <f t="shared" si="28"/>
        <v>129.52999999999997</v>
      </c>
      <c r="F98" s="7"/>
      <c r="G98" s="69">
        <f t="shared" si="29"/>
        <v>13.329999999999998</v>
      </c>
      <c r="H98" s="30" t="s">
        <v>27</v>
      </c>
      <c r="I98" s="76" t="s">
        <v>27</v>
      </c>
      <c r="J98" s="42" t="s">
        <v>27</v>
      </c>
    </row>
    <row r="99" spans="1:10" x14ac:dyDescent="0.2">
      <c r="A99" s="96"/>
      <c r="B99" s="6">
        <v>42608</v>
      </c>
      <c r="C99" s="33">
        <v>55.8</v>
      </c>
      <c r="D99" s="33"/>
      <c r="E99" s="69">
        <f t="shared" ref="E99" si="30">IF(C99&gt;0,$D$86-C99,"-")</f>
        <v>129.93</v>
      </c>
      <c r="F99" s="7"/>
      <c r="G99" s="69">
        <f t="shared" ref="G99" si="31">IF(C99&gt;0,$F$86-C99,"-")</f>
        <v>13.730000000000004</v>
      </c>
      <c r="H99" s="30" t="s">
        <v>27</v>
      </c>
      <c r="I99" s="76" t="s">
        <v>27</v>
      </c>
      <c r="J99" s="42" t="s">
        <v>27</v>
      </c>
    </row>
    <row r="100" spans="1:10" x14ac:dyDescent="0.2">
      <c r="A100" s="96"/>
      <c r="B100" s="6">
        <v>42615</v>
      </c>
      <c r="C100" s="33">
        <v>56</v>
      </c>
      <c r="D100" s="33"/>
      <c r="E100" s="69">
        <f t="shared" ref="E100:E101" si="32">IF(C100&gt;0,$D$86-C100,"-")</f>
        <v>129.72999999999999</v>
      </c>
      <c r="F100" s="7"/>
      <c r="G100" s="69">
        <f t="shared" ref="G100:G101" si="33">IF(C100&gt;0,$F$86-C100,"-")</f>
        <v>13.530000000000001</v>
      </c>
      <c r="H100" s="30" t="s">
        <v>27</v>
      </c>
      <c r="I100" s="76" t="s">
        <v>27</v>
      </c>
      <c r="J100" s="42" t="s">
        <v>27</v>
      </c>
    </row>
    <row r="101" spans="1:10" x14ac:dyDescent="0.2">
      <c r="A101" s="96"/>
      <c r="B101" s="6">
        <v>42622</v>
      </c>
      <c r="C101" s="33">
        <v>55.9</v>
      </c>
      <c r="D101" s="33"/>
      <c r="E101" s="69">
        <f t="shared" si="32"/>
        <v>129.82999999999998</v>
      </c>
      <c r="F101" s="7"/>
      <c r="G101" s="69">
        <f t="shared" si="33"/>
        <v>13.630000000000003</v>
      </c>
      <c r="H101" s="30" t="s">
        <v>27</v>
      </c>
      <c r="I101" s="76" t="s">
        <v>27</v>
      </c>
      <c r="J101" s="42" t="s">
        <v>27</v>
      </c>
    </row>
    <row r="102" spans="1:10" x14ac:dyDescent="0.2">
      <c r="A102" s="96"/>
      <c r="B102" s="6">
        <v>42629</v>
      </c>
      <c r="C102" s="33">
        <v>55</v>
      </c>
      <c r="D102" s="33"/>
      <c r="E102" s="69">
        <f t="shared" ref="E102:E103" si="34">IF(C102&gt;0,$D$86-C102,"-")</f>
        <v>130.72999999999999</v>
      </c>
      <c r="F102" s="7"/>
      <c r="G102" s="69">
        <f t="shared" ref="G102:G103" si="35">IF(C102&gt;0,$F$86-C102,"-")</f>
        <v>14.530000000000001</v>
      </c>
      <c r="H102" s="30" t="s">
        <v>27</v>
      </c>
      <c r="I102" s="76" t="s">
        <v>27</v>
      </c>
      <c r="J102" s="42" t="s">
        <v>27</v>
      </c>
    </row>
    <row r="103" spans="1:10" x14ac:dyDescent="0.2">
      <c r="A103" s="96"/>
      <c r="B103" s="6">
        <v>42635</v>
      </c>
      <c r="C103" s="33">
        <v>55</v>
      </c>
      <c r="D103" s="33"/>
      <c r="E103" s="69">
        <f t="shared" si="34"/>
        <v>130.72999999999999</v>
      </c>
      <c r="F103" s="7"/>
      <c r="G103" s="69">
        <f t="shared" si="35"/>
        <v>14.530000000000001</v>
      </c>
      <c r="H103" s="30" t="s">
        <v>27</v>
      </c>
      <c r="I103" s="76" t="s">
        <v>27</v>
      </c>
      <c r="J103" s="42" t="s">
        <v>27</v>
      </c>
    </row>
    <row r="104" spans="1:10" x14ac:dyDescent="0.2">
      <c r="A104" s="96"/>
      <c r="B104" s="6">
        <v>42643</v>
      </c>
      <c r="C104" s="33">
        <v>55</v>
      </c>
      <c r="D104" s="33"/>
      <c r="E104" s="69">
        <f>IF(C104&gt;0,$D$86-C104,"-")</f>
        <v>130.72999999999999</v>
      </c>
      <c r="F104" s="7"/>
      <c r="G104" s="69">
        <f>IF(C104&gt;0,$F$86-C104,"-")</f>
        <v>14.530000000000001</v>
      </c>
      <c r="H104" s="30" t="s">
        <v>27</v>
      </c>
      <c r="I104" s="76" t="s">
        <v>27</v>
      </c>
      <c r="J104" s="42" t="s">
        <v>27</v>
      </c>
    </row>
    <row r="105" spans="1:10" x14ac:dyDescent="0.2">
      <c r="A105" s="96"/>
      <c r="B105" s="6">
        <v>42654</v>
      </c>
      <c r="C105" s="33">
        <v>55</v>
      </c>
      <c r="D105" s="33"/>
      <c r="E105" s="69">
        <f>IF(C105&gt;0,$D$86-C105,"-")</f>
        <v>130.72999999999999</v>
      </c>
      <c r="F105" s="7"/>
      <c r="G105" s="69">
        <f>IF(C105&gt;0,$F$86-C105,"-")</f>
        <v>14.530000000000001</v>
      </c>
      <c r="H105" s="30" t="s">
        <v>27</v>
      </c>
      <c r="I105" s="76" t="s">
        <v>27</v>
      </c>
      <c r="J105" s="42" t="s">
        <v>27</v>
      </c>
    </row>
    <row r="106" spans="1:10" x14ac:dyDescent="0.2">
      <c r="A106" s="96"/>
      <c r="B106" s="6">
        <v>42657</v>
      </c>
      <c r="C106" s="33">
        <v>55</v>
      </c>
      <c r="D106" s="33"/>
      <c r="E106" s="69">
        <f>IF(C106&gt;0,$D$86-C106,"-")</f>
        <v>130.72999999999999</v>
      </c>
      <c r="F106" s="7"/>
      <c r="G106" s="69">
        <f>IF(C106&gt;0,$F$86-C106,"-")</f>
        <v>14.530000000000001</v>
      </c>
      <c r="H106" s="30" t="s">
        <v>27</v>
      </c>
      <c r="I106" s="76" t="s">
        <v>27</v>
      </c>
      <c r="J106" s="42" t="s">
        <v>27</v>
      </c>
    </row>
    <row r="107" spans="1:10" x14ac:dyDescent="0.2">
      <c r="A107" s="96"/>
      <c r="B107" s="6">
        <v>42664</v>
      </c>
      <c r="C107" s="33">
        <v>54.8</v>
      </c>
      <c r="D107" s="33"/>
      <c r="E107" s="69">
        <f t="shared" ref="E107:E124" si="36">IF(C107&gt;0,$D$86-C107,"-")</f>
        <v>130.93</v>
      </c>
      <c r="F107" s="7"/>
      <c r="G107" s="69">
        <f t="shared" ref="G107:G124" si="37">IF(C107&gt;0,$F$86-C107,"-")</f>
        <v>14.730000000000004</v>
      </c>
      <c r="H107" s="30" t="s">
        <v>27</v>
      </c>
      <c r="I107" s="76" t="s">
        <v>27</v>
      </c>
      <c r="J107" s="42" t="s">
        <v>27</v>
      </c>
    </row>
    <row r="108" spans="1:10" x14ac:dyDescent="0.2">
      <c r="A108" s="96"/>
      <c r="B108" s="6">
        <v>42671</v>
      </c>
      <c r="C108" s="33">
        <v>54.7</v>
      </c>
      <c r="D108" s="33"/>
      <c r="E108" s="69">
        <f t="shared" si="36"/>
        <v>131.02999999999997</v>
      </c>
      <c r="F108" s="7"/>
      <c r="G108" s="69">
        <f t="shared" si="37"/>
        <v>14.829999999999998</v>
      </c>
      <c r="H108" s="30" t="s">
        <v>27</v>
      </c>
      <c r="I108" s="76" t="s">
        <v>27</v>
      </c>
      <c r="J108" s="42" t="s">
        <v>27</v>
      </c>
    </row>
    <row r="109" spans="1:10" x14ac:dyDescent="0.2">
      <c r="A109" s="96"/>
      <c r="B109" s="6">
        <v>42678</v>
      </c>
      <c r="C109" s="33">
        <v>54.9</v>
      </c>
      <c r="D109" s="33"/>
      <c r="E109" s="69">
        <f t="shared" si="36"/>
        <v>130.82999999999998</v>
      </c>
      <c r="F109" s="7"/>
      <c r="G109" s="69">
        <f t="shared" si="37"/>
        <v>14.630000000000003</v>
      </c>
      <c r="H109" s="30" t="s">
        <v>27</v>
      </c>
      <c r="I109" s="76" t="s">
        <v>27</v>
      </c>
      <c r="J109" s="42" t="s">
        <v>27</v>
      </c>
    </row>
    <row r="110" spans="1:10" x14ac:dyDescent="0.2">
      <c r="A110" s="96"/>
      <c r="B110" s="6">
        <v>42685</v>
      </c>
      <c r="C110" s="33">
        <v>54.3</v>
      </c>
      <c r="D110" s="33"/>
      <c r="E110" s="69">
        <f t="shared" si="36"/>
        <v>131.43</v>
      </c>
      <c r="F110" s="7"/>
      <c r="G110" s="69">
        <f t="shared" si="37"/>
        <v>15.230000000000004</v>
      </c>
      <c r="H110" s="30" t="s">
        <v>27</v>
      </c>
      <c r="I110" s="76" t="s">
        <v>27</v>
      </c>
      <c r="J110" s="42" t="s">
        <v>27</v>
      </c>
    </row>
    <row r="111" spans="1:10" x14ac:dyDescent="0.2">
      <c r="A111" s="96"/>
      <c r="B111" s="6">
        <v>42692</v>
      </c>
      <c r="C111" s="33">
        <v>54.3</v>
      </c>
      <c r="D111" s="33"/>
      <c r="E111" s="69">
        <f t="shared" si="36"/>
        <v>131.43</v>
      </c>
      <c r="F111" s="7"/>
      <c r="G111" s="69">
        <f t="shared" si="37"/>
        <v>15.230000000000004</v>
      </c>
      <c r="H111" s="30" t="s">
        <v>27</v>
      </c>
      <c r="I111" s="76" t="s">
        <v>27</v>
      </c>
      <c r="J111" s="42" t="s">
        <v>27</v>
      </c>
    </row>
    <row r="112" spans="1:10" x14ac:dyDescent="0.2">
      <c r="A112" s="96"/>
      <c r="B112" s="6">
        <v>42699</v>
      </c>
      <c r="C112" s="33">
        <v>54.3</v>
      </c>
      <c r="D112" s="33"/>
      <c r="E112" s="69">
        <f t="shared" si="36"/>
        <v>131.43</v>
      </c>
      <c r="F112" s="7"/>
      <c r="G112" s="69">
        <f t="shared" si="37"/>
        <v>15.230000000000004</v>
      </c>
      <c r="H112" s="30" t="s">
        <v>27</v>
      </c>
      <c r="I112" s="76" t="s">
        <v>27</v>
      </c>
      <c r="J112" s="42" t="s">
        <v>27</v>
      </c>
    </row>
    <row r="113" spans="1:13" x14ac:dyDescent="0.2">
      <c r="A113" s="96"/>
      <c r="B113" s="6">
        <v>42706</v>
      </c>
      <c r="C113" s="33">
        <v>54.2</v>
      </c>
      <c r="D113" s="33"/>
      <c r="E113" s="69">
        <f t="shared" si="36"/>
        <v>131.52999999999997</v>
      </c>
      <c r="F113" s="7"/>
      <c r="G113" s="69">
        <f t="shared" si="37"/>
        <v>15.329999999999998</v>
      </c>
      <c r="H113" s="30" t="s">
        <v>27</v>
      </c>
      <c r="I113" s="76" t="s">
        <v>27</v>
      </c>
      <c r="J113" s="42" t="s">
        <v>27</v>
      </c>
    </row>
    <row r="114" spans="1:13" x14ac:dyDescent="0.2">
      <c r="A114" s="96"/>
      <c r="B114" s="6">
        <v>42713</v>
      </c>
      <c r="C114" s="33">
        <v>54.9</v>
      </c>
      <c r="D114" s="33"/>
      <c r="E114" s="69">
        <f t="shared" si="36"/>
        <v>130.82999999999998</v>
      </c>
      <c r="F114" s="7"/>
      <c r="G114" s="69">
        <f t="shared" si="37"/>
        <v>14.630000000000003</v>
      </c>
      <c r="H114" s="30" t="s">
        <v>27</v>
      </c>
      <c r="I114" s="76" t="s">
        <v>27</v>
      </c>
      <c r="J114" s="42" t="s">
        <v>27</v>
      </c>
    </row>
    <row r="115" spans="1:13" x14ac:dyDescent="0.2">
      <c r="A115" s="96"/>
      <c r="B115" s="6">
        <v>42720</v>
      </c>
      <c r="C115" s="33">
        <v>54.8</v>
      </c>
      <c r="D115" s="33"/>
      <c r="E115" s="69">
        <f t="shared" si="36"/>
        <v>130.93</v>
      </c>
      <c r="F115" s="7"/>
      <c r="G115" s="69">
        <f t="shared" si="37"/>
        <v>14.730000000000004</v>
      </c>
      <c r="H115" s="30" t="s">
        <v>27</v>
      </c>
      <c r="I115" s="76" t="s">
        <v>27</v>
      </c>
      <c r="J115" s="42" t="s">
        <v>27</v>
      </c>
    </row>
    <row r="116" spans="1:13" x14ac:dyDescent="0.2">
      <c r="A116" s="96"/>
      <c r="B116" s="6">
        <v>42727</v>
      </c>
      <c r="C116" s="33">
        <v>54.9</v>
      </c>
      <c r="D116" s="33"/>
      <c r="E116" s="69">
        <f t="shared" si="36"/>
        <v>130.82999999999998</v>
      </c>
      <c r="F116" s="7"/>
      <c r="G116" s="69">
        <f t="shared" si="37"/>
        <v>14.630000000000003</v>
      </c>
      <c r="H116" s="30" t="s">
        <v>27</v>
      </c>
      <c r="I116" s="76" t="s">
        <v>27</v>
      </c>
      <c r="J116" s="42" t="s">
        <v>27</v>
      </c>
    </row>
    <row r="117" spans="1:13" x14ac:dyDescent="0.2">
      <c r="A117" s="96"/>
      <c r="B117" s="6">
        <v>42734</v>
      </c>
      <c r="C117" s="33">
        <v>55.1</v>
      </c>
      <c r="D117" s="33"/>
      <c r="E117" s="69">
        <f t="shared" si="36"/>
        <v>130.63</v>
      </c>
      <c r="F117" s="7"/>
      <c r="G117" s="69">
        <f t="shared" si="37"/>
        <v>14.43</v>
      </c>
      <c r="H117" s="30" t="s">
        <v>27</v>
      </c>
      <c r="I117" s="76" t="s">
        <v>27</v>
      </c>
      <c r="J117" s="42" t="s">
        <v>27</v>
      </c>
    </row>
    <row r="118" spans="1:13" x14ac:dyDescent="0.2">
      <c r="A118" s="96"/>
      <c r="B118" s="6">
        <v>42741</v>
      </c>
      <c r="C118" s="33">
        <v>54.9</v>
      </c>
      <c r="D118" s="33"/>
      <c r="E118" s="69">
        <f t="shared" si="36"/>
        <v>130.82999999999998</v>
      </c>
      <c r="F118" s="7"/>
      <c r="G118" s="69">
        <f t="shared" si="37"/>
        <v>14.630000000000003</v>
      </c>
      <c r="H118" s="30" t="s">
        <v>27</v>
      </c>
      <c r="I118" s="76" t="s">
        <v>27</v>
      </c>
      <c r="J118" s="42" t="s">
        <v>27</v>
      </c>
    </row>
    <row r="119" spans="1:13" x14ac:dyDescent="0.2">
      <c r="A119" s="96"/>
      <c r="B119" s="6">
        <v>42748</v>
      </c>
      <c r="C119" s="33">
        <v>54.4</v>
      </c>
      <c r="D119" s="33"/>
      <c r="E119" s="69">
        <f t="shared" si="36"/>
        <v>131.32999999999998</v>
      </c>
      <c r="F119" s="7"/>
      <c r="G119" s="69">
        <f t="shared" si="37"/>
        <v>15.130000000000003</v>
      </c>
      <c r="H119" s="30" t="s">
        <v>27</v>
      </c>
      <c r="I119" s="76" t="s">
        <v>27</v>
      </c>
      <c r="J119" s="42" t="s">
        <v>27</v>
      </c>
    </row>
    <row r="120" spans="1:13" x14ac:dyDescent="0.2">
      <c r="A120" s="96"/>
      <c r="B120" s="6"/>
      <c r="C120" s="33"/>
      <c r="D120" s="33"/>
      <c r="E120" s="69"/>
      <c r="F120" s="7"/>
      <c r="G120" s="69"/>
      <c r="H120" s="30" t="s">
        <v>27</v>
      </c>
      <c r="I120" s="76" t="s">
        <v>27</v>
      </c>
      <c r="J120" s="42" t="s">
        <v>27</v>
      </c>
    </row>
    <row r="121" spans="1:13" x14ac:dyDescent="0.2">
      <c r="A121" s="96"/>
      <c r="B121" s="6"/>
      <c r="C121" s="33"/>
      <c r="D121" s="33"/>
      <c r="E121" s="69"/>
      <c r="F121" s="7"/>
      <c r="G121" s="69"/>
      <c r="H121" s="30" t="s">
        <v>27</v>
      </c>
      <c r="I121" s="76" t="s">
        <v>27</v>
      </c>
      <c r="J121" s="42" t="s">
        <v>27</v>
      </c>
    </row>
    <row r="122" spans="1:13" x14ac:dyDescent="0.2">
      <c r="A122" s="96"/>
      <c r="B122" s="6"/>
      <c r="C122" s="33"/>
      <c r="D122" s="33"/>
      <c r="E122" s="69"/>
      <c r="F122" s="7"/>
      <c r="G122" s="69"/>
      <c r="H122" s="30" t="s">
        <v>27</v>
      </c>
      <c r="I122" s="76" t="s">
        <v>27</v>
      </c>
      <c r="J122" s="42" t="s">
        <v>27</v>
      </c>
    </row>
    <row r="123" spans="1:13" x14ac:dyDescent="0.2">
      <c r="A123" s="96"/>
      <c r="B123" s="6"/>
      <c r="C123" s="33"/>
      <c r="D123" s="33"/>
      <c r="E123" s="69" t="str">
        <f t="shared" si="36"/>
        <v>-</v>
      </c>
      <c r="F123" s="7"/>
      <c r="G123" s="69" t="str">
        <f t="shared" si="37"/>
        <v>-</v>
      </c>
      <c r="H123" s="30" t="s">
        <v>27</v>
      </c>
      <c r="I123" s="76" t="s">
        <v>27</v>
      </c>
      <c r="J123" s="42" t="s">
        <v>27</v>
      </c>
    </row>
    <row r="124" spans="1:13" x14ac:dyDescent="0.2">
      <c r="A124" s="97"/>
      <c r="B124" s="6"/>
      <c r="C124" s="33"/>
      <c r="D124" s="33"/>
      <c r="E124" s="69" t="str">
        <f t="shared" si="36"/>
        <v>-</v>
      </c>
      <c r="F124" s="7"/>
      <c r="G124" s="69" t="str">
        <f t="shared" si="37"/>
        <v>-</v>
      </c>
      <c r="H124" s="30" t="s">
        <v>27</v>
      </c>
      <c r="I124" s="76" t="s">
        <v>27</v>
      </c>
      <c r="J124" s="42" t="s">
        <v>27</v>
      </c>
    </row>
    <row r="125" spans="1:13" ht="5.25" customHeight="1" x14ac:dyDescent="0.2">
      <c r="A125" s="12"/>
      <c r="B125" s="6"/>
      <c r="C125" s="67"/>
      <c r="D125" s="67"/>
      <c r="E125" s="72"/>
      <c r="F125" s="7"/>
      <c r="G125" s="72"/>
      <c r="H125" s="13"/>
      <c r="I125" s="38"/>
      <c r="J125" s="14"/>
    </row>
    <row r="126" spans="1:13" x14ac:dyDescent="0.2">
      <c r="A126" s="95" t="s">
        <v>30</v>
      </c>
      <c r="B126" s="6">
        <v>42543</v>
      </c>
      <c r="C126" s="33">
        <v>51.7</v>
      </c>
      <c r="D126" s="33">
        <v>180.19</v>
      </c>
      <c r="E126" s="69">
        <f>IF(C126&gt;0,$D$126-C126,"-")</f>
        <v>128.49</v>
      </c>
      <c r="F126" s="20">
        <v>61.39</v>
      </c>
      <c r="G126" s="69">
        <f>IF(C126&gt;0,$F$126-C126,"-")</f>
        <v>9.6899999999999977</v>
      </c>
      <c r="H126" s="7" t="s">
        <v>7</v>
      </c>
      <c r="I126" s="36" t="s">
        <v>7</v>
      </c>
      <c r="J126" s="8" t="s">
        <v>14</v>
      </c>
      <c r="M126" s="66"/>
    </row>
    <row r="127" spans="1:13" x14ac:dyDescent="0.2">
      <c r="A127" s="96"/>
      <c r="B127" s="31">
        <v>42549</v>
      </c>
      <c r="C127" s="68">
        <v>52.4</v>
      </c>
      <c r="D127" s="68"/>
      <c r="E127" s="69">
        <f t="shared" ref="E127:E132" si="38">IF(C127&gt;0,$D$126-C127,"-")</f>
        <v>127.78999999999999</v>
      </c>
      <c r="F127" s="47"/>
      <c r="G127" s="69">
        <f t="shared" ref="G127:G132" si="39">IF(C127&gt;0,$F$126-C127,"-")</f>
        <v>8.990000000000002</v>
      </c>
      <c r="H127" s="34">
        <v>22130</v>
      </c>
      <c r="I127" s="40">
        <v>7.27</v>
      </c>
      <c r="J127" s="8" t="s">
        <v>14</v>
      </c>
      <c r="M127" s="66"/>
    </row>
    <row r="128" spans="1:13" x14ac:dyDescent="0.2">
      <c r="A128" s="96"/>
      <c r="B128" s="6">
        <v>42564</v>
      </c>
      <c r="C128" s="68">
        <v>52.3</v>
      </c>
      <c r="D128" s="68"/>
      <c r="E128" s="69">
        <f t="shared" si="38"/>
        <v>127.89</v>
      </c>
      <c r="F128" s="47"/>
      <c r="G128" s="69">
        <f t="shared" si="39"/>
        <v>9.0900000000000034</v>
      </c>
      <c r="H128" s="74" t="s">
        <v>27</v>
      </c>
      <c r="I128" s="75" t="s">
        <v>27</v>
      </c>
      <c r="J128" s="61" t="s">
        <v>27</v>
      </c>
      <c r="M128" s="66"/>
    </row>
    <row r="129" spans="1:13" x14ac:dyDescent="0.2">
      <c r="A129" s="96"/>
      <c r="B129" s="31">
        <v>42580</v>
      </c>
      <c r="C129" s="68">
        <v>52.8</v>
      </c>
      <c r="D129" s="68"/>
      <c r="E129" s="69">
        <f t="shared" si="38"/>
        <v>127.39</v>
      </c>
      <c r="F129" s="47"/>
      <c r="G129" s="69">
        <f t="shared" si="39"/>
        <v>8.5900000000000034</v>
      </c>
      <c r="H129" s="74" t="s">
        <v>27</v>
      </c>
      <c r="I129" s="75" t="s">
        <v>27</v>
      </c>
      <c r="J129" s="61" t="s">
        <v>27</v>
      </c>
      <c r="M129" s="66"/>
    </row>
    <row r="130" spans="1:13" x14ac:dyDescent="0.2">
      <c r="A130" s="96"/>
      <c r="B130" s="31">
        <v>42587</v>
      </c>
      <c r="C130" s="68">
        <v>52.1</v>
      </c>
      <c r="D130" s="32"/>
      <c r="E130" s="69">
        <f t="shared" si="38"/>
        <v>128.09</v>
      </c>
      <c r="F130" s="47"/>
      <c r="G130" s="69">
        <f t="shared" si="39"/>
        <v>9.2899999999999991</v>
      </c>
      <c r="H130" s="74" t="s">
        <v>27</v>
      </c>
      <c r="I130" s="75" t="s">
        <v>27</v>
      </c>
      <c r="J130" s="61" t="s">
        <v>27</v>
      </c>
    </row>
    <row r="131" spans="1:13" x14ac:dyDescent="0.2">
      <c r="A131" s="96"/>
      <c r="B131" s="31">
        <v>42594</v>
      </c>
      <c r="C131" s="68">
        <v>52</v>
      </c>
      <c r="D131" s="32"/>
      <c r="E131" s="69">
        <f t="shared" si="38"/>
        <v>128.19</v>
      </c>
      <c r="F131" s="47"/>
      <c r="G131" s="69">
        <f t="shared" si="39"/>
        <v>9.39</v>
      </c>
      <c r="H131" s="74" t="s">
        <v>27</v>
      </c>
      <c r="I131" s="75" t="s">
        <v>27</v>
      </c>
      <c r="J131" s="61" t="s">
        <v>27</v>
      </c>
    </row>
    <row r="132" spans="1:13" x14ac:dyDescent="0.2">
      <c r="A132" s="96"/>
      <c r="B132" s="31">
        <v>42601</v>
      </c>
      <c r="C132" s="68">
        <v>52.2</v>
      </c>
      <c r="D132" s="32"/>
      <c r="E132" s="69">
        <f t="shared" si="38"/>
        <v>127.99</v>
      </c>
      <c r="F132" s="7"/>
      <c r="G132" s="69">
        <f t="shared" si="39"/>
        <v>9.1899999999999977</v>
      </c>
      <c r="H132" s="74" t="s">
        <v>27</v>
      </c>
      <c r="I132" s="75" t="s">
        <v>27</v>
      </c>
      <c r="J132" s="61" t="s">
        <v>27</v>
      </c>
    </row>
    <row r="133" spans="1:13" x14ac:dyDescent="0.2">
      <c r="A133" s="96"/>
      <c r="B133" s="31">
        <v>42608</v>
      </c>
      <c r="C133" s="68">
        <v>52</v>
      </c>
      <c r="D133" s="32"/>
      <c r="E133" s="69">
        <f t="shared" ref="E133" si="40">IF(C133&gt;0,$D$126-C133,"-")</f>
        <v>128.19</v>
      </c>
      <c r="F133" s="7"/>
      <c r="G133" s="69">
        <f t="shared" ref="G133" si="41">IF(C133&gt;0,$F$126-C133,"-")</f>
        <v>9.39</v>
      </c>
      <c r="H133" s="74" t="s">
        <v>27</v>
      </c>
      <c r="I133" s="75" t="s">
        <v>27</v>
      </c>
      <c r="J133" s="61" t="s">
        <v>27</v>
      </c>
    </row>
    <row r="134" spans="1:13" x14ac:dyDescent="0.2">
      <c r="A134" s="96"/>
      <c r="B134" s="31">
        <v>42615</v>
      </c>
      <c r="C134" s="68">
        <v>52</v>
      </c>
      <c r="D134" s="32"/>
      <c r="E134" s="69">
        <f t="shared" ref="E134:E135" si="42">IF(C134&gt;0,$D$126-C134,"-")</f>
        <v>128.19</v>
      </c>
      <c r="F134" s="7"/>
      <c r="G134" s="69">
        <f t="shared" ref="G134:G135" si="43">IF(C134&gt;0,$F$126-C134,"-")</f>
        <v>9.39</v>
      </c>
      <c r="H134" s="74" t="s">
        <v>27</v>
      </c>
      <c r="I134" s="75" t="s">
        <v>27</v>
      </c>
      <c r="J134" s="61" t="s">
        <v>27</v>
      </c>
    </row>
    <row r="135" spans="1:13" x14ac:dyDescent="0.2">
      <c r="A135" s="96"/>
      <c r="B135" s="31">
        <v>42622</v>
      </c>
      <c r="C135" s="68">
        <v>52</v>
      </c>
      <c r="D135" s="32"/>
      <c r="E135" s="69">
        <f t="shared" si="42"/>
        <v>128.19</v>
      </c>
      <c r="F135" s="7"/>
      <c r="G135" s="69">
        <f t="shared" si="43"/>
        <v>9.39</v>
      </c>
      <c r="H135" s="74" t="s">
        <v>27</v>
      </c>
      <c r="I135" s="75" t="s">
        <v>27</v>
      </c>
      <c r="J135" s="61" t="s">
        <v>27</v>
      </c>
    </row>
    <row r="136" spans="1:13" x14ac:dyDescent="0.2">
      <c r="A136" s="96"/>
      <c r="B136" s="31">
        <v>42629</v>
      </c>
      <c r="C136" s="68">
        <v>51.2</v>
      </c>
      <c r="D136" s="32"/>
      <c r="E136" s="69">
        <f t="shared" ref="E136:E137" si="44">IF(C136&gt;0,$D$126-C136,"-")</f>
        <v>128.99</v>
      </c>
      <c r="F136" s="7"/>
      <c r="G136" s="69">
        <f t="shared" ref="G136:G137" si="45">IF(C136&gt;0,$F$126-C136,"-")</f>
        <v>10.189999999999998</v>
      </c>
      <c r="H136" s="74" t="s">
        <v>27</v>
      </c>
      <c r="I136" s="75" t="s">
        <v>27</v>
      </c>
      <c r="J136" s="61" t="s">
        <v>27</v>
      </c>
    </row>
    <row r="137" spans="1:13" x14ac:dyDescent="0.2">
      <c r="A137" s="96"/>
      <c r="B137" s="31">
        <v>42635</v>
      </c>
      <c r="C137" s="68">
        <v>50.9</v>
      </c>
      <c r="D137" s="32"/>
      <c r="E137" s="69">
        <f t="shared" si="44"/>
        <v>129.29</v>
      </c>
      <c r="F137" s="7"/>
      <c r="G137" s="69">
        <f t="shared" si="45"/>
        <v>10.490000000000002</v>
      </c>
      <c r="H137" s="74" t="s">
        <v>27</v>
      </c>
      <c r="I137" s="75" t="s">
        <v>27</v>
      </c>
      <c r="J137" s="61" t="s">
        <v>27</v>
      </c>
    </row>
    <row r="138" spans="1:13" x14ac:dyDescent="0.2">
      <c r="A138" s="96"/>
      <c r="B138" s="6">
        <v>42643</v>
      </c>
      <c r="C138" s="68">
        <v>50.3</v>
      </c>
      <c r="D138" s="32"/>
      <c r="E138" s="69">
        <f t="shared" ref="E138:E140" si="46">IF(C138&gt;0,$D$126-C138,"-")</f>
        <v>129.88999999999999</v>
      </c>
      <c r="F138" s="7"/>
      <c r="G138" s="69">
        <f t="shared" ref="G138:G140" si="47">IF(C138&gt;0,$F$126-C138,"-")</f>
        <v>11.090000000000003</v>
      </c>
      <c r="H138" s="74" t="s">
        <v>27</v>
      </c>
      <c r="I138" s="75" t="s">
        <v>27</v>
      </c>
      <c r="J138" s="61" t="s">
        <v>27</v>
      </c>
    </row>
    <row r="139" spans="1:13" x14ac:dyDescent="0.2">
      <c r="A139" s="96"/>
      <c r="B139" s="31">
        <v>42654</v>
      </c>
      <c r="C139" s="68">
        <v>50.1</v>
      </c>
      <c r="D139" s="32"/>
      <c r="E139" s="69">
        <f t="shared" si="46"/>
        <v>130.09</v>
      </c>
      <c r="F139" s="7"/>
      <c r="G139" s="69">
        <f t="shared" si="47"/>
        <v>11.29</v>
      </c>
      <c r="H139" s="74" t="s">
        <v>27</v>
      </c>
      <c r="I139" s="75" t="s">
        <v>27</v>
      </c>
      <c r="J139" s="61" t="s">
        <v>27</v>
      </c>
    </row>
    <row r="140" spans="1:13" x14ac:dyDescent="0.2">
      <c r="A140" s="96"/>
      <c r="B140" s="31">
        <v>42657</v>
      </c>
      <c r="C140" s="68">
        <v>50</v>
      </c>
      <c r="D140" s="32"/>
      <c r="E140" s="69">
        <f t="shared" si="46"/>
        <v>130.19</v>
      </c>
      <c r="F140" s="7"/>
      <c r="G140" s="69">
        <f t="shared" si="47"/>
        <v>11.39</v>
      </c>
      <c r="H140" s="74" t="s">
        <v>27</v>
      </c>
      <c r="I140" s="75" t="s">
        <v>27</v>
      </c>
      <c r="J140" s="61" t="s">
        <v>27</v>
      </c>
    </row>
    <row r="141" spans="1:13" x14ac:dyDescent="0.2">
      <c r="A141" s="96"/>
      <c r="B141" s="31">
        <v>42664</v>
      </c>
      <c r="C141" s="68">
        <v>50</v>
      </c>
      <c r="D141" s="32"/>
      <c r="E141" s="79">
        <f t="shared" ref="E141:E158" si="48">IF(C141&gt;0,$D$126-C141,"-")</f>
        <v>130.19</v>
      </c>
      <c r="F141" s="32"/>
      <c r="G141" s="79">
        <f t="shared" ref="G141:G158" si="49">IF(C141&gt;0,$F$126-C141,"-")</f>
        <v>11.39</v>
      </c>
      <c r="H141" s="74" t="s">
        <v>27</v>
      </c>
      <c r="I141" s="75" t="s">
        <v>27</v>
      </c>
      <c r="J141" s="61" t="s">
        <v>27</v>
      </c>
    </row>
    <row r="142" spans="1:13" x14ac:dyDescent="0.2">
      <c r="A142" s="96"/>
      <c r="B142" s="31">
        <v>42671</v>
      </c>
      <c r="C142" s="68">
        <v>50.1</v>
      </c>
      <c r="D142" s="32"/>
      <c r="E142" s="79">
        <f t="shared" si="48"/>
        <v>130.09</v>
      </c>
      <c r="F142" s="32"/>
      <c r="G142" s="79">
        <f t="shared" si="49"/>
        <v>11.29</v>
      </c>
      <c r="H142" s="74" t="s">
        <v>27</v>
      </c>
      <c r="I142" s="75" t="s">
        <v>27</v>
      </c>
      <c r="J142" s="61" t="s">
        <v>27</v>
      </c>
    </row>
    <row r="143" spans="1:13" x14ac:dyDescent="0.2">
      <c r="A143" s="96"/>
      <c r="B143" s="31">
        <v>42678</v>
      </c>
      <c r="C143" s="68">
        <v>50.3</v>
      </c>
      <c r="D143" s="32"/>
      <c r="E143" s="79">
        <f t="shared" si="48"/>
        <v>129.88999999999999</v>
      </c>
      <c r="F143" s="32"/>
      <c r="G143" s="79">
        <f t="shared" si="49"/>
        <v>11.090000000000003</v>
      </c>
      <c r="H143" s="74" t="s">
        <v>27</v>
      </c>
      <c r="I143" s="75" t="s">
        <v>27</v>
      </c>
      <c r="J143" s="61" t="s">
        <v>27</v>
      </c>
    </row>
    <row r="144" spans="1:13" x14ac:dyDescent="0.2">
      <c r="A144" s="96"/>
      <c r="B144" s="31">
        <v>42685</v>
      </c>
      <c r="C144" s="68">
        <v>50.9</v>
      </c>
      <c r="D144" s="32"/>
      <c r="E144" s="79">
        <f t="shared" si="48"/>
        <v>129.29</v>
      </c>
      <c r="F144" s="32"/>
      <c r="G144" s="79">
        <f t="shared" si="49"/>
        <v>10.490000000000002</v>
      </c>
      <c r="H144" s="74" t="s">
        <v>27</v>
      </c>
      <c r="I144" s="75" t="s">
        <v>27</v>
      </c>
      <c r="J144" s="61" t="s">
        <v>27</v>
      </c>
    </row>
    <row r="145" spans="1:10" x14ac:dyDescent="0.2">
      <c r="A145" s="96"/>
      <c r="B145" s="31">
        <v>42692</v>
      </c>
      <c r="C145" s="68">
        <v>51</v>
      </c>
      <c r="D145" s="32"/>
      <c r="E145" s="79">
        <f t="shared" si="48"/>
        <v>129.19</v>
      </c>
      <c r="F145" s="32"/>
      <c r="G145" s="79">
        <f t="shared" si="49"/>
        <v>10.39</v>
      </c>
      <c r="H145" s="74" t="s">
        <v>27</v>
      </c>
      <c r="I145" s="75" t="s">
        <v>27</v>
      </c>
      <c r="J145" s="61" t="s">
        <v>27</v>
      </c>
    </row>
    <row r="146" spans="1:10" x14ac:dyDescent="0.2">
      <c r="A146" s="96"/>
      <c r="B146" s="31">
        <v>42699</v>
      </c>
      <c r="C146" s="68">
        <v>51</v>
      </c>
      <c r="D146" s="32"/>
      <c r="E146" s="79">
        <f t="shared" si="48"/>
        <v>129.19</v>
      </c>
      <c r="F146" s="32"/>
      <c r="G146" s="79">
        <f t="shared" si="49"/>
        <v>10.39</v>
      </c>
      <c r="H146" s="74" t="s">
        <v>27</v>
      </c>
      <c r="I146" s="75" t="s">
        <v>27</v>
      </c>
      <c r="J146" s="61" t="s">
        <v>27</v>
      </c>
    </row>
    <row r="147" spans="1:10" x14ac:dyDescent="0.2">
      <c r="A147" s="96"/>
      <c r="B147" s="31">
        <v>42706</v>
      </c>
      <c r="C147" s="68">
        <v>51.1</v>
      </c>
      <c r="D147" s="32"/>
      <c r="E147" s="79">
        <f t="shared" si="48"/>
        <v>129.09</v>
      </c>
      <c r="F147" s="32"/>
      <c r="G147" s="79">
        <f t="shared" si="49"/>
        <v>10.29</v>
      </c>
      <c r="H147" s="74" t="s">
        <v>27</v>
      </c>
      <c r="I147" s="75" t="s">
        <v>27</v>
      </c>
      <c r="J147" s="61" t="s">
        <v>27</v>
      </c>
    </row>
    <row r="148" spans="1:10" x14ac:dyDescent="0.2">
      <c r="A148" s="96"/>
      <c r="B148" s="31">
        <v>42713</v>
      </c>
      <c r="C148" s="68">
        <v>51.6</v>
      </c>
      <c r="D148" s="32"/>
      <c r="E148" s="79">
        <f t="shared" si="48"/>
        <v>128.59</v>
      </c>
      <c r="F148" s="32"/>
      <c r="G148" s="79">
        <f t="shared" si="49"/>
        <v>9.7899999999999991</v>
      </c>
      <c r="H148" s="74" t="s">
        <v>27</v>
      </c>
      <c r="I148" s="75" t="s">
        <v>27</v>
      </c>
      <c r="J148" s="61" t="s">
        <v>27</v>
      </c>
    </row>
    <row r="149" spans="1:10" x14ac:dyDescent="0.2">
      <c r="A149" s="96"/>
      <c r="B149" s="31">
        <v>42720</v>
      </c>
      <c r="C149" s="68">
        <v>51.3</v>
      </c>
      <c r="D149" s="32"/>
      <c r="E149" s="79">
        <f t="shared" si="48"/>
        <v>128.88999999999999</v>
      </c>
      <c r="F149" s="32"/>
      <c r="G149" s="79">
        <f t="shared" si="49"/>
        <v>10.090000000000003</v>
      </c>
      <c r="H149" s="74" t="s">
        <v>27</v>
      </c>
      <c r="I149" s="75" t="s">
        <v>27</v>
      </c>
      <c r="J149" s="61" t="s">
        <v>27</v>
      </c>
    </row>
    <row r="150" spans="1:10" x14ac:dyDescent="0.2">
      <c r="A150" s="96"/>
      <c r="B150" s="31">
        <v>42727</v>
      </c>
      <c r="C150" s="68">
        <v>51.2</v>
      </c>
      <c r="D150" s="32"/>
      <c r="E150" s="79">
        <f t="shared" si="48"/>
        <v>128.99</v>
      </c>
      <c r="F150" s="32"/>
      <c r="G150" s="79">
        <f t="shared" si="49"/>
        <v>10.189999999999998</v>
      </c>
      <c r="H150" s="74" t="s">
        <v>27</v>
      </c>
      <c r="I150" s="75" t="s">
        <v>27</v>
      </c>
      <c r="J150" s="61" t="s">
        <v>27</v>
      </c>
    </row>
    <row r="151" spans="1:10" x14ac:dyDescent="0.2">
      <c r="A151" s="96"/>
      <c r="B151" s="31">
        <v>42734</v>
      </c>
      <c r="C151" s="68">
        <v>51.1</v>
      </c>
      <c r="D151" s="32"/>
      <c r="E151" s="79">
        <f t="shared" si="48"/>
        <v>129.09</v>
      </c>
      <c r="F151" s="32"/>
      <c r="G151" s="79">
        <f t="shared" si="49"/>
        <v>10.29</v>
      </c>
      <c r="H151" s="74" t="s">
        <v>27</v>
      </c>
      <c r="I151" s="75" t="s">
        <v>27</v>
      </c>
      <c r="J151" s="61" t="s">
        <v>27</v>
      </c>
    </row>
    <row r="152" spans="1:10" x14ac:dyDescent="0.2">
      <c r="A152" s="96"/>
      <c r="B152" s="31">
        <v>42741</v>
      </c>
      <c r="C152" s="68">
        <v>51.4</v>
      </c>
      <c r="D152" s="32"/>
      <c r="E152" s="79">
        <f t="shared" si="48"/>
        <v>128.79</v>
      </c>
      <c r="F152" s="32"/>
      <c r="G152" s="79">
        <f t="shared" si="49"/>
        <v>9.990000000000002</v>
      </c>
      <c r="H152" s="74" t="s">
        <v>27</v>
      </c>
      <c r="I152" s="75" t="s">
        <v>27</v>
      </c>
      <c r="J152" s="61" t="s">
        <v>27</v>
      </c>
    </row>
    <row r="153" spans="1:10" x14ac:dyDescent="0.2">
      <c r="A153" s="96"/>
      <c r="B153" s="31">
        <v>42748</v>
      </c>
      <c r="C153" s="68">
        <v>51.6</v>
      </c>
      <c r="D153" s="32"/>
      <c r="E153" s="79">
        <f t="shared" si="48"/>
        <v>128.59</v>
      </c>
      <c r="F153" s="32"/>
      <c r="G153" s="79">
        <f t="shared" si="49"/>
        <v>9.7899999999999991</v>
      </c>
      <c r="H153" s="74" t="s">
        <v>27</v>
      </c>
      <c r="I153" s="75" t="s">
        <v>27</v>
      </c>
      <c r="J153" s="61" t="s">
        <v>27</v>
      </c>
    </row>
    <row r="154" spans="1:10" x14ac:dyDescent="0.2">
      <c r="A154" s="96"/>
      <c r="B154" s="31"/>
      <c r="C154" s="68"/>
      <c r="D154" s="32"/>
      <c r="E154" s="79"/>
      <c r="F154" s="32"/>
      <c r="G154" s="79"/>
      <c r="H154" s="74" t="s">
        <v>27</v>
      </c>
      <c r="I154" s="75" t="s">
        <v>27</v>
      </c>
      <c r="J154" s="61" t="s">
        <v>27</v>
      </c>
    </row>
    <row r="155" spans="1:10" x14ac:dyDescent="0.2">
      <c r="A155" s="96"/>
      <c r="B155" s="31"/>
      <c r="C155" s="68"/>
      <c r="D155" s="32"/>
      <c r="E155" s="79"/>
      <c r="F155" s="32"/>
      <c r="G155" s="79"/>
      <c r="H155" s="74" t="s">
        <v>27</v>
      </c>
      <c r="I155" s="75" t="s">
        <v>27</v>
      </c>
      <c r="J155" s="61" t="s">
        <v>27</v>
      </c>
    </row>
    <row r="156" spans="1:10" x14ac:dyDescent="0.2">
      <c r="A156" s="96"/>
      <c r="B156" s="31"/>
      <c r="C156" s="68"/>
      <c r="D156" s="32"/>
      <c r="E156" s="79"/>
      <c r="F156" s="32"/>
      <c r="G156" s="79"/>
      <c r="H156" s="74" t="s">
        <v>27</v>
      </c>
      <c r="I156" s="75" t="s">
        <v>27</v>
      </c>
      <c r="J156" s="61" t="s">
        <v>27</v>
      </c>
    </row>
    <row r="157" spans="1:10" x14ac:dyDescent="0.2">
      <c r="A157" s="96"/>
      <c r="B157" s="31"/>
      <c r="C157" s="68"/>
      <c r="D157" s="32"/>
      <c r="E157" s="79" t="str">
        <f t="shared" si="48"/>
        <v>-</v>
      </c>
      <c r="F157" s="32"/>
      <c r="G157" s="79" t="str">
        <f t="shared" si="49"/>
        <v>-</v>
      </c>
      <c r="H157" s="74" t="s">
        <v>27</v>
      </c>
      <c r="I157" s="75" t="s">
        <v>27</v>
      </c>
      <c r="J157" s="61" t="s">
        <v>27</v>
      </c>
    </row>
    <row r="158" spans="1:10" ht="13.5" thickBot="1" x14ac:dyDescent="0.25">
      <c r="A158" s="98"/>
      <c r="B158" s="15"/>
      <c r="C158" s="16"/>
      <c r="D158" s="16"/>
      <c r="E158" s="80" t="str">
        <f t="shared" si="48"/>
        <v>-</v>
      </c>
      <c r="F158" s="16"/>
      <c r="G158" s="80" t="str">
        <f t="shared" si="49"/>
        <v>-</v>
      </c>
      <c r="H158" s="81" t="s">
        <v>27</v>
      </c>
      <c r="I158" s="82" t="s">
        <v>27</v>
      </c>
      <c r="J158" s="83" t="s">
        <v>27</v>
      </c>
    </row>
    <row r="159" spans="1:10" ht="13.5" thickTop="1" x14ac:dyDescent="0.2">
      <c r="A159" s="62"/>
      <c r="B159" s="63"/>
      <c r="C159" s="62"/>
      <c r="D159" s="62"/>
      <c r="E159" s="62"/>
      <c r="F159" s="62"/>
      <c r="G159" s="62"/>
      <c r="H159" s="64"/>
      <c r="I159" s="62"/>
      <c r="J159" s="62"/>
    </row>
    <row r="160" spans="1:10" x14ac:dyDescent="0.2">
      <c r="A160" s="1" t="s">
        <v>6</v>
      </c>
    </row>
    <row r="161" spans="1:8" x14ac:dyDescent="0.2">
      <c r="A161" s="1" t="s">
        <v>10</v>
      </c>
    </row>
    <row r="162" spans="1:8" x14ac:dyDescent="0.2">
      <c r="A162" s="1" t="s">
        <v>8</v>
      </c>
    </row>
    <row r="163" spans="1:8" ht="15" x14ac:dyDescent="0.25">
      <c r="A163" s="92" t="s">
        <v>9</v>
      </c>
      <c r="B163" s="93"/>
      <c r="C163" s="93"/>
      <c r="D163" s="93"/>
      <c r="E163" s="93"/>
      <c r="F163" s="93"/>
      <c r="G163" s="93"/>
      <c r="H163" s="93"/>
    </row>
  </sheetData>
  <mergeCells count="6">
    <mergeCell ref="A2:I2"/>
    <mergeCell ref="A163:H163"/>
    <mergeCell ref="A5:A45"/>
    <mergeCell ref="A47:A84"/>
    <mergeCell ref="A126:A158"/>
    <mergeCell ref="A86:A124"/>
  </mergeCells>
  <pageMargins left="0.7" right="0.7" top="0.75" bottom="0.75" header="0.3" footer="0.3"/>
  <pageSetup scale="87" fitToHeight="0" orientation="landscape" horizontalDpi="1200" verticalDpi="1200" r:id="rId1"/>
  <headerFooter>
    <oddFooter>&amp;L&amp;F&amp;C&amp;D&amp;Rpage &amp;P of &amp;N</oddFooter>
  </headerFooter>
  <rowBreaks count="1" manualBreakCount="1"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U12" sqref="U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T10" sqref="T1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Email</vt:lpstr>
      <vt:lpstr>Boring Data</vt:lpstr>
      <vt:lpstr>Water Level Data</vt:lpstr>
      <vt:lpstr>Elev Graph</vt:lpstr>
      <vt:lpstr>Depth Graph</vt:lpstr>
      <vt:lpstr>'Water Level Data'!Print_Area</vt:lpstr>
      <vt:lpstr>'Water Level Data'!Print_Titles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4101m_r</dc:creator>
  <cp:lastModifiedBy>Hsu, Benjamin</cp:lastModifiedBy>
  <cp:lastPrinted>2016-08-19T17:30:17Z</cp:lastPrinted>
  <dcterms:created xsi:type="dcterms:W3CDTF">2016-06-28T23:40:20Z</dcterms:created>
  <dcterms:modified xsi:type="dcterms:W3CDTF">2017-08-23T19:00:38Z</dcterms:modified>
</cp:coreProperties>
</file>